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N:\GlobalRisk\Regulativa\Одлука_Објавување податоци\1. Za web\2025\31.12.2025\"/>
    </mc:Choice>
  </mc:AlternateContent>
  <xr:revisionPtr revIDLastSave="0" documentId="13_ncr:1_{129F609B-D7A2-4A38-9DA2-059E62158464}" xr6:coauthVersionLast="47" xr6:coauthVersionMax="47" xr10:uidLastSave="{00000000-0000-0000-0000-000000000000}"/>
  <bookViews>
    <workbookView xWindow="-120" yWindow="-120" windowWidth="29040" windowHeight="15720" tabRatio="989" firstSheet="7" activeTab="7" xr2:uid="{00000000-000D-0000-FFFF-FFFF00000000}"/>
  </bookViews>
  <sheets>
    <sheet name="ОБРАСЦИ И РОКОВИ" sheetId="76" state="hidden" r:id="rId1"/>
    <sheet name="Изјава" sheetId="49" state="hidden" r:id="rId2"/>
    <sheet name="ОЕП" sheetId="50" state="hidden" r:id="rId3"/>
    <sheet name="ОП1" sheetId="43" state="hidden" r:id="rId4"/>
    <sheet name="ОП2" sheetId="46" state="hidden" r:id="rId5"/>
    <sheet name="OП3" sheetId="45" state="hidden" r:id="rId6"/>
    <sheet name="АС" sheetId="42" state="hidden" r:id="rId7"/>
    <sheet name="НП" sheetId="51" r:id="rId8"/>
    <sheet name="УР1" sheetId="1" r:id="rId9"/>
    <sheet name="КО1" sheetId="4" state="hidden" r:id="rId10"/>
    <sheet name="СН" sheetId="52" state="hidden" r:id="rId11"/>
    <sheet name="ССО" sheetId="6" r:id="rId12"/>
    <sheet name="КИ" sheetId="8" state="hidden" r:id="rId13"/>
    <sheet name="АПРО" sheetId="5" r:id="rId14"/>
    <sheet name="ПИКО" sheetId="54" r:id="rId15"/>
    <sheet name="СЗСК" sheetId="13" state="hidden" r:id="rId16"/>
    <sheet name="СПЗСК" sheetId="7" r:id="rId17"/>
    <sheet name="КРК" sheetId="63" r:id="rId18"/>
    <sheet name="КАО" sheetId="75" r:id="rId19"/>
    <sheet name="КРРКИ" sheetId="74" r:id="rId20"/>
    <sheet name="КРДД" sheetId="73" r:id="rId21"/>
    <sheet name="КРЗД" sheetId="71" r:id="rId22"/>
    <sheet name="КРНФ" sheetId="72" state="hidden" r:id="rId23"/>
    <sheet name="КРПР" sheetId="70" r:id="rId24"/>
    <sheet name="КРПС" sheetId="69" state="hidden" r:id="rId25"/>
    <sheet name="КРСППР" sheetId="67" r:id="rId26"/>
    <sheet name="КРИКЗ" sheetId="66" r:id="rId27"/>
    <sheet name="КРСПИ" sheetId="65" r:id="rId28"/>
    <sheet name="РДДСК" sheetId="17" r:id="rId29"/>
    <sheet name="РДДСО" sheetId="16" r:id="rId30"/>
    <sheet name="ПРК" sheetId="24" r:id="rId31"/>
    <sheet name="ПРИК" sheetId="56" r:id="rId32"/>
    <sheet name="ОРК" sheetId="27" r:id="rId33"/>
    <sheet name="ОРИК" sheetId="26" r:id="rId34"/>
    <sheet name="КСК" sheetId="30" r:id="rId35"/>
    <sheet name="ВПВО" sheetId="28" r:id="rId36"/>
    <sheet name="КПЕСГ" sheetId="57" state="hidden" r:id="rId37"/>
    <sheet name="КПТР" sheetId="58" state="hidden" r:id="rId38"/>
    <sheet name="КПФР" sheetId="59" state="hidden" r:id="rId39"/>
    <sheet name="ЛРК" sheetId="38" r:id="rId40"/>
    <sheet name="СПЛКВ" sheetId="40" r:id="rId41"/>
    <sheet name="СПЛО" sheetId="39" r:id="rId42"/>
    <sheet name="РНОСК" sheetId="11" state="hidden" r:id="rId43"/>
    <sheet name="СЗК" sheetId="10" r:id="rId44"/>
    <sheet name="СЗО" sheetId="9" r:id="rId45"/>
    <sheet name="ФИНТЕК" sheetId="14" state="hidden" r:id="rId46"/>
  </sheets>
  <externalReferences>
    <externalReference r:id="rId47"/>
    <externalReference r:id="rId48"/>
  </externalReferences>
  <definedNames>
    <definedName name="_FSA001" localSheetId="5">#REF!</definedName>
    <definedName name="_FSA001" localSheetId="36">#REF!</definedName>
    <definedName name="_FSA001" localSheetId="7">#REF!</definedName>
    <definedName name="_FSA001" localSheetId="2">#REF!</definedName>
    <definedName name="_FSA001" localSheetId="14">#REF!</definedName>
    <definedName name="_FSA001" localSheetId="30">#REF!</definedName>
    <definedName name="_FSA001" localSheetId="10">#REF!</definedName>
    <definedName name="_FSA001" localSheetId="45">#REF!</definedName>
    <definedName name="_FSA001">#REF!</definedName>
    <definedName name="_FSA002" localSheetId="5">#REF!</definedName>
    <definedName name="_FSA002" localSheetId="36">#REF!</definedName>
    <definedName name="_FSA002" localSheetId="7">#REF!</definedName>
    <definedName name="_FSA002" localSheetId="2">#REF!</definedName>
    <definedName name="_FSA002" localSheetId="14">#REF!</definedName>
    <definedName name="_FSA002" localSheetId="30">#REF!</definedName>
    <definedName name="_FSA002" localSheetId="42">#REF!</definedName>
    <definedName name="_FSA002" localSheetId="10">#REF!</definedName>
    <definedName name="_FSA002" localSheetId="45">#REF!</definedName>
    <definedName name="_FSA002">#REF!</definedName>
    <definedName name="_FSA003" localSheetId="5">#REF!</definedName>
    <definedName name="_FSA003" localSheetId="36">#REF!</definedName>
    <definedName name="_FSA003" localSheetId="7">#REF!</definedName>
    <definedName name="_FSA003" localSheetId="2">#REF!</definedName>
    <definedName name="_FSA003" localSheetId="14">#REF!</definedName>
    <definedName name="_FSA003" localSheetId="30">#REF!</definedName>
    <definedName name="_FSA003" localSheetId="42">#REF!</definedName>
    <definedName name="_FSA003" localSheetId="10">#REF!</definedName>
    <definedName name="_FSA003" localSheetId="45">#REF!</definedName>
    <definedName name="_FSA003">#REF!</definedName>
    <definedName name="_FSA007">[1]FSA002!$A$1</definedName>
    <definedName name="_FSA014" localSheetId="5">#REF!</definedName>
    <definedName name="_FSA014" localSheetId="36">#REF!</definedName>
    <definedName name="_FSA014" localSheetId="7">#REF!</definedName>
    <definedName name="_FSA014" localSheetId="2">#REF!</definedName>
    <definedName name="_FSA014" localSheetId="14">#REF!</definedName>
    <definedName name="_FSA014" localSheetId="30">#REF!</definedName>
    <definedName name="_FSA014" localSheetId="42">#REF!</definedName>
    <definedName name="_FSA014" localSheetId="10">#REF!</definedName>
    <definedName name="_FSA014" localSheetId="45">#REF!</definedName>
    <definedName name="_FSA014">#REF!</definedName>
    <definedName name="_FSA015" localSheetId="5">#REF!</definedName>
    <definedName name="_FSA015" localSheetId="36">#REF!</definedName>
    <definedName name="_FSA015" localSheetId="7">#REF!</definedName>
    <definedName name="_FSA015" localSheetId="2">#REF!</definedName>
    <definedName name="_FSA015" localSheetId="14">#REF!</definedName>
    <definedName name="_FSA015" localSheetId="30">#REF!</definedName>
    <definedName name="_FSA015" localSheetId="42">#REF!</definedName>
    <definedName name="_FSA015" localSheetId="10">#REF!</definedName>
    <definedName name="_FSA015" localSheetId="45">#REF!</definedName>
    <definedName name="_FSA015">#REF!</definedName>
    <definedName name="_FSA016" localSheetId="5">#REF!</definedName>
    <definedName name="_FSA016" localSheetId="36">#REF!</definedName>
    <definedName name="_FSA016" localSheetId="7">#REF!</definedName>
    <definedName name="_FSA016" localSheetId="2">#REF!</definedName>
    <definedName name="_FSA016" localSheetId="14">#REF!</definedName>
    <definedName name="_FSA016" localSheetId="30">#REF!</definedName>
    <definedName name="_FSA016" localSheetId="42">#REF!</definedName>
    <definedName name="_FSA016" localSheetId="10">#REF!</definedName>
    <definedName name="_FSA016" localSheetId="45">#REF!</definedName>
    <definedName name="_FSA016">#REF!</definedName>
    <definedName name="_FSA027" localSheetId="5">#REF!</definedName>
    <definedName name="_FSA027" localSheetId="36">#REF!</definedName>
    <definedName name="_FSA027" localSheetId="7">#REF!</definedName>
    <definedName name="_FSA027" localSheetId="2">#REF!</definedName>
    <definedName name="_FSA027" localSheetId="14">#REF!</definedName>
    <definedName name="_FSA027" localSheetId="30">#REF!</definedName>
    <definedName name="_FSA027" localSheetId="42">#REF!</definedName>
    <definedName name="_FSA027" localSheetId="10">#REF!</definedName>
    <definedName name="_FSA027" localSheetId="45">#REF!</definedName>
    <definedName name="_FSA027">#REF!</definedName>
    <definedName name="_FSA028" localSheetId="5">#REF!</definedName>
    <definedName name="_FSA028" localSheetId="36">#REF!</definedName>
    <definedName name="_FSA028" localSheetId="7">#REF!</definedName>
    <definedName name="_FSA028" localSheetId="2">#REF!</definedName>
    <definedName name="_FSA028" localSheetId="14">#REF!</definedName>
    <definedName name="_FSA028" localSheetId="30">#REF!</definedName>
    <definedName name="_FSA028" localSheetId="42">#REF!</definedName>
    <definedName name="_FSA028" localSheetId="10">#REF!</definedName>
    <definedName name="_FSA028" localSheetId="45">#REF!</definedName>
    <definedName name="_FSA028">#REF!</definedName>
    <definedName name="COMPANY">'[2]Drop Down List'!$H$1</definedName>
    <definedName name="FSA007a">[1]FSA004!$A$1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ONTH">'[2]Drop Down List'!$H$2</definedName>
    <definedName name="_xlnm.Print_Area" localSheetId="35">ВПВО!$A$1:$D$14</definedName>
    <definedName name="_xlnm.Print_Area" localSheetId="33">ОРИК!$A$1:$J$16</definedName>
    <definedName name="_xlnm.Print_Titles" localSheetId="44">СЗО!$6:$7</definedName>
    <definedName name="_xlnm.Print_Titles" localSheetId="11">ССО!$6:$7</definedName>
    <definedName name="Table_A" localSheetId="5">#REF!</definedName>
    <definedName name="Table_A" localSheetId="36">#REF!</definedName>
    <definedName name="Table_A" localSheetId="7">#REF!</definedName>
    <definedName name="Table_A" localSheetId="2">#REF!</definedName>
    <definedName name="Table_A" localSheetId="14">#REF!</definedName>
    <definedName name="Table_A" localSheetId="30">#REF!</definedName>
    <definedName name="Table_A" localSheetId="42">#REF!</definedName>
    <definedName name="Table_A" localSheetId="10">#REF!</definedName>
    <definedName name="Table_A" localSheetId="45">#REF!</definedName>
    <definedName name="Table_A">#REF!</definedName>
    <definedName name="Table_AB" localSheetId="5">#REF!</definedName>
    <definedName name="Table_AB" localSheetId="36">#REF!</definedName>
    <definedName name="Table_AB" localSheetId="7">#REF!</definedName>
    <definedName name="Table_AB" localSheetId="2">#REF!</definedName>
    <definedName name="Table_AB" localSheetId="14">#REF!</definedName>
    <definedName name="Table_AB" localSheetId="30">#REF!</definedName>
    <definedName name="Table_AB" localSheetId="42">#REF!</definedName>
    <definedName name="Table_AB" localSheetId="10">#REF!</definedName>
    <definedName name="Table_AB" localSheetId="45">#REF!</definedName>
    <definedName name="Table_AB">#REF!</definedName>
    <definedName name="Table_AD" localSheetId="5">#REF!</definedName>
    <definedName name="Table_AD" localSheetId="36">#REF!</definedName>
    <definedName name="Table_AD" localSheetId="7">#REF!</definedName>
    <definedName name="Table_AD" localSheetId="2">#REF!</definedName>
    <definedName name="Table_AD" localSheetId="14">#REF!</definedName>
    <definedName name="Table_AD" localSheetId="30">#REF!</definedName>
    <definedName name="Table_AD" localSheetId="42">#REF!</definedName>
    <definedName name="Table_AD" localSheetId="10">#REF!</definedName>
    <definedName name="Table_AD" localSheetId="45">#REF!</definedName>
    <definedName name="Table_AD">#REF!</definedName>
    <definedName name="Table_AE" localSheetId="5">#REF!</definedName>
    <definedName name="Table_AE" localSheetId="36">#REF!</definedName>
    <definedName name="Table_AE" localSheetId="7">#REF!</definedName>
    <definedName name="Table_AE" localSheetId="2">#REF!</definedName>
    <definedName name="Table_AE" localSheetId="14">#REF!</definedName>
    <definedName name="Table_AE" localSheetId="30">#REF!</definedName>
    <definedName name="Table_AE" localSheetId="42">#REF!</definedName>
    <definedName name="Table_AE" localSheetId="10">#REF!</definedName>
    <definedName name="Table_AE" localSheetId="45">#REF!</definedName>
    <definedName name="Table_AE">#REF!</definedName>
    <definedName name="Table_AF" localSheetId="5">#REF!</definedName>
    <definedName name="Table_AF" localSheetId="36">#REF!</definedName>
    <definedName name="Table_AF" localSheetId="7">#REF!</definedName>
    <definedName name="Table_AF" localSheetId="2">#REF!</definedName>
    <definedName name="Table_AF" localSheetId="14">#REF!</definedName>
    <definedName name="Table_AF" localSheetId="30">#REF!</definedName>
    <definedName name="Table_AF" localSheetId="42">#REF!</definedName>
    <definedName name="Table_AF" localSheetId="10">#REF!</definedName>
    <definedName name="Table_AF" localSheetId="45">#REF!</definedName>
    <definedName name="Table_AF">#REF!</definedName>
    <definedName name="Table_AH" localSheetId="5">#REF!</definedName>
    <definedName name="Table_AH" localSheetId="36">#REF!</definedName>
    <definedName name="Table_AH" localSheetId="7">#REF!</definedName>
    <definedName name="Table_AH" localSheetId="2">#REF!</definedName>
    <definedName name="Table_AH" localSheetId="14">#REF!</definedName>
    <definedName name="Table_AH" localSheetId="30">#REF!</definedName>
    <definedName name="Table_AH" localSheetId="42">#REF!</definedName>
    <definedName name="Table_AH" localSheetId="10">#REF!</definedName>
    <definedName name="Table_AH" localSheetId="45">#REF!</definedName>
    <definedName name="Table_AH">#REF!</definedName>
    <definedName name="Table_AL" localSheetId="5">#REF!</definedName>
    <definedName name="Table_AL" localSheetId="36">#REF!</definedName>
    <definedName name="Table_AL" localSheetId="7">#REF!</definedName>
    <definedName name="Table_AL" localSheetId="2">#REF!</definedName>
    <definedName name="Table_AL" localSheetId="14">#REF!</definedName>
    <definedName name="Table_AL" localSheetId="30">#REF!</definedName>
    <definedName name="Table_AL" localSheetId="42">#REF!</definedName>
    <definedName name="Table_AL" localSheetId="10">#REF!</definedName>
    <definedName name="Table_AL" localSheetId="45">#REF!</definedName>
    <definedName name="Table_AL">#REF!</definedName>
    <definedName name="Table_B" localSheetId="5">#REF!</definedName>
    <definedName name="Table_B" localSheetId="36">#REF!</definedName>
    <definedName name="Table_B" localSheetId="7">#REF!</definedName>
    <definedName name="Table_B" localSheetId="2">#REF!</definedName>
    <definedName name="Table_B" localSheetId="14">#REF!</definedName>
    <definedName name="Table_B" localSheetId="30">#REF!</definedName>
    <definedName name="Table_B" localSheetId="42">#REF!</definedName>
    <definedName name="Table_B" localSheetId="10">#REF!</definedName>
    <definedName name="Table_B" localSheetId="45">#REF!</definedName>
    <definedName name="Table_B">#REF!</definedName>
    <definedName name="Table_C" localSheetId="5">#REF!</definedName>
    <definedName name="Table_C" localSheetId="36">#REF!</definedName>
    <definedName name="Table_C" localSheetId="7">#REF!</definedName>
    <definedName name="Table_C" localSheetId="2">#REF!</definedName>
    <definedName name="Table_C" localSheetId="14">#REF!</definedName>
    <definedName name="Table_C" localSheetId="30">#REF!</definedName>
    <definedName name="Table_C" localSheetId="42">#REF!</definedName>
    <definedName name="Table_C" localSheetId="10">#REF!</definedName>
    <definedName name="Table_C" localSheetId="45">#REF!</definedName>
    <definedName name="Table_C">#REF!</definedName>
    <definedName name="Table_D" localSheetId="5">#REF!</definedName>
    <definedName name="Table_D" localSheetId="36">#REF!</definedName>
    <definedName name="Table_D" localSheetId="7">#REF!</definedName>
    <definedName name="Table_D" localSheetId="2">#REF!</definedName>
    <definedName name="Table_D" localSheetId="14">#REF!</definedName>
    <definedName name="Table_D" localSheetId="30">#REF!</definedName>
    <definedName name="Table_D" localSheetId="42">#REF!</definedName>
    <definedName name="Table_D" localSheetId="10">#REF!</definedName>
    <definedName name="Table_D" localSheetId="45">#REF!</definedName>
    <definedName name="Table_D">#REF!</definedName>
    <definedName name="Table_F" localSheetId="5">#REF!</definedName>
    <definedName name="Table_F" localSheetId="36">#REF!</definedName>
    <definedName name="Table_F" localSheetId="7">#REF!</definedName>
    <definedName name="Table_F" localSheetId="2">#REF!</definedName>
    <definedName name="Table_F" localSheetId="14">#REF!</definedName>
    <definedName name="Table_F" localSheetId="30">#REF!</definedName>
    <definedName name="Table_F" localSheetId="42">#REF!</definedName>
    <definedName name="Table_F" localSheetId="10">#REF!</definedName>
    <definedName name="Table_F" localSheetId="45">#REF!</definedName>
    <definedName name="Table_F">#REF!</definedName>
    <definedName name="Table_G" localSheetId="5">#REF!</definedName>
    <definedName name="Table_G" localSheetId="36">#REF!</definedName>
    <definedName name="Table_G" localSheetId="7">#REF!</definedName>
    <definedName name="Table_G" localSheetId="2">#REF!</definedName>
    <definedName name="Table_G" localSheetId="14">#REF!</definedName>
    <definedName name="Table_G" localSheetId="30">#REF!</definedName>
    <definedName name="Table_G" localSheetId="42">#REF!</definedName>
    <definedName name="Table_G" localSheetId="10">#REF!</definedName>
    <definedName name="Table_G" localSheetId="45">#REF!</definedName>
    <definedName name="Table_G">#REF!</definedName>
    <definedName name="Table_H" localSheetId="5">#REF!</definedName>
    <definedName name="Table_H" localSheetId="36">#REF!</definedName>
    <definedName name="Table_H" localSheetId="7">#REF!</definedName>
    <definedName name="Table_H" localSheetId="2">#REF!</definedName>
    <definedName name="Table_H" localSheetId="14">#REF!</definedName>
    <definedName name="Table_H" localSheetId="30">#REF!</definedName>
    <definedName name="Table_H" localSheetId="42">#REF!</definedName>
    <definedName name="Table_H" localSheetId="10">#REF!</definedName>
    <definedName name="Table_H" localSheetId="45">#REF!</definedName>
    <definedName name="Table_H">#REF!</definedName>
    <definedName name="Table_J" localSheetId="5">#REF!</definedName>
    <definedName name="Table_J" localSheetId="36">#REF!</definedName>
    <definedName name="Table_J" localSheetId="7">#REF!</definedName>
    <definedName name="Table_J" localSheetId="2">#REF!</definedName>
    <definedName name="Table_J" localSheetId="14">#REF!</definedName>
    <definedName name="Table_J" localSheetId="30">#REF!</definedName>
    <definedName name="Table_J" localSheetId="42">#REF!</definedName>
    <definedName name="Table_J" localSheetId="10">#REF!</definedName>
    <definedName name="Table_J" localSheetId="45">#REF!</definedName>
    <definedName name="Table_J">#REF!</definedName>
    <definedName name="Table_K" localSheetId="5">#REF!</definedName>
    <definedName name="Table_K" localSheetId="36">#REF!</definedName>
    <definedName name="Table_K" localSheetId="7">#REF!</definedName>
    <definedName name="Table_K" localSheetId="2">#REF!</definedName>
    <definedName name="Table_K" localSheetId="14">#REF!</definedName>
    <definedName name="Table_K" localSheetId="30">#REF!</definedName>
    <definedName name="Table_K" localSheetId="42">#REF!</definedName>
    <definedName name="Table_K" localSheetId="10">#REF!</definedName>
    <definedName name="Table_K" localSheetId="45">#REF!</definedName>
    <definedName name="Table_K">#REF!</definedName>
    <definedName name="Table_M" localSheetId="5">#REF!</definedName>
    <definedName name="Table_M" localSheetId="36">#REF!</definedName>
    <definedName name="Table_M" localSheetId="7">#REF!</definedName>
    <definedName name="Table_M" localSheetId="2">#REF!</definedName>
    <definedName name="Table_M" localSheetId="14">#REF!</definedName>
    <definedName name="Table_M" localSheetId="30">#REF!</definedName>
    <definedName name="Table_M" localSheetId="42">#REF!</definedName>
    <definedName name="Table_M" localSheetId="10">#REF!</definedName>
    <definedName name="Table_M" localSheetId="45">#REF!</definedName>
    <definedName name="Table_M">#REF!</definedName>
    <definedName name="Table_O" localSheetId="5">#REF!</definedName>
    <definedName name="Table_O" localSheetId="36">#REF!</definedName>
    <definedName name="Table_O" localSheetId="7">#REF!</definedName>
    <definedName name="Table_O" localSheetId="2">#REF!</definedName>
    <definedName name="Table_O" localSheetId="14">#REF!</definedName>
    <definedName name="Table_O" localSheetId="30">#REF!</definedName>
    <definedName name="Table_O" localSheetId="42">#REF!</definedName>
    <definedName name="Table_O" localSheetId="10">#REF!</definedName>
    <definedName name="Table_O" localSheetId="45">#REF!</definedName>
    <definedName name="Table_O">#REF!</definedName>
    <definedName name="Table_Q" localSheetId="5">#REF!</definedName>
    <definedName name="Table_Q" localSheetId="36">#REF!</definedName>
    <definedName name="Table_Q" localSheetId="7">#REF!</definedName>
    <definedName name="Table_Q" localSheetId="2">#REF!</definedName>
    <definedName name="Table_Q" localSheetId="14">#REF!</definedName>
    <definedName name="Table_Q" localSheetId="30">#REF!</definedName>
    <definedName name="Table_Q" localSheetId="42">#REF!</definedName>
    <definedName name="Table_Q" localSheetId="10">#REF!</definedName>
    <definedName name="Table_Q" localSheetId="45">#REF!</definedName>
    <definedName name="Table_Q">#REF!</definedName>
    <definedName name="Table_S" localSheetId="5">#REF!</definedName>
    <definedName name="Table_S" localSheetId="36">#REF!</definedName>
    <definedName name="Table_S" localSheetId="7">#REF!</definedName>
    <definedName name="Table_S" localSheetId="2">#REF!</definedName>
    <definedName name="Table_S" localSheetId="14">#REF!</definedName>
    <definedName name="Table_S" localSheetId="30">#REF!</definedName>
    <definedName name="Table_S" localSheetId="42">#REF!</definedName>
    <definedName name="Table_S" localSheetId="10">#REF!</definedName>
    <definedName name="Table_S" localSheetId="45">#REF!</definedName>
    <definedName name="Table_S">#REF!</definedName>
    <definedName name="Table_T" localSheetId="5">#REF!</definedName>
    <definedName name="Table_T" localSheetId="36">#REF!</definedName>
    <definedName name="Table_T" localSheetId="7">#REF!</definedName>
    <definedName name="Table_T" localSheetId="2">#REF!</definedName>
    <definedName name="Table_T" localSheetId="14">#REF!</definedName>
    <definedName name="Table_T" localSheetId="30">#REF!</definedName>
    <definedName name="Table_T" localSheetId="42">#REF!</definedName>
    <definedName name="Table_T" localSheetId="10">#REF!</definedName>
    <definedName name="Table_T" localSheetId="45">#REF!</definedName>
    <definedName name="Table_T">#REF!</definedName>
    <definedName name="Table_U" localSheetId="5">#REF!</definedName>
    <definedName name="Table_U" localSheetId="36">#REF!</definedName>
    <definedName name="Table_U" localSheetId="7">#REF!</definedName>
    <definedName name="Table_U" localSheetId="2">#REF!</definedName>
    <definedName name="Table_U" localSheetId="14">#REF!</definedName>
    <definedName name="Table_U" localSheetId="30">#REF!</definedName>
    <definedName name="Table_U" localSheetId="42">#REF!</definedName>
    <definedName name="Table_U" localSheetId="10">#REF!</definedName>
    <definedName name="Table_U" localSheetId="45">#REF!</definedName>
    <definedName name="Table_U">#REF!</definedName>
    <definedName name="Table_V" localSheetId="5">#REF!</definedName>
    <definedName name="Table_V" localSheetId="36">#REF!</definedName>
    <definedName name="Table_V" localSheetId="7">#REF!</definedName>
    <definedName name="Table_V" localSheetId="2">#REF!</definedName>
    <definedName name="Table_V" localSheetId="14">#REF!</definedName>
    <definedName name="Table_V" localSheetId="30">#REF!</definedName>
    <definedName name="Table_V" localSheetId="42">#REF!</definedName>
    <definedName name="Table_V" localSheetId="10">#REF!</definedName>
    <definedName name="Table_V" localSheetId="45">#REF!</definedName>
    <definedName name="Table_V">#REF!</definedName>
    <definedName name="YEAR">'[2]Drop Down List'!$H$3</definedName>
    <definedName name="и">#REF!</definedName>
    <definedName name="ПН5" localSheetId="36">#REF!</definedName>
    <definedName name="ПН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39" l="1"/>
  <c r="H36" i="39"/>
  <c r="H35" i="39"/>
  <c r="G33" i="39"/>
  <c r="F33" i="39"/>
  <c r="E33" i="39"/>
  <c r="D33" i="39"/>
  <c r="H33" i="39" s="1"/>
  <c r="H32" i="39"/>
  <c r="H31" i="39"/>
  <c r="H30" i="39"/>
  <c r="H29" i="39"/>
  <c r="H26" i="39"/>
  <c r="H25" i="39"/>
  <c r="H24" i="39"/>
  <c r="H23" i="39"/>
  <c r="H22" i="39"/>
  <c r="H21" i="39"/>
  <c r="H20" i="39"/>
  <c r="H19" i="39"/>
  <c r="G19" i="39"/>
  <c r="G27" i="39" s="1"/>
  <c r="F19" i="39"/>
  <c r="F27" i="39" s="1"/>
  <c r="E19" i="39"/>
  <c r="E27" i="39" s="1"/>
  <c r="D19" i="39"/>
  <c r="D27" i="39" s="1"/>
  <c r="F17" i="39"/>
  <c r="E17" i="39"/>
  <c r="D17" i="39"/>
  <c r="H16" i="39"/>
  <c r="H15" i="39"/>
  <c r="H14" i="39"/>
  <c r="G14" i="39"/>
  <c r="F14" i="39"/>
  <c r="E14" i="39"/>
  <c r="D14" i="39"/>
  <c r="H13" i="39"/>
  <c r="H12" i="39"/>
  <c r="H11" i="39"/>
  <c r="H10" i="39"/>
  <c r="G9" i="39"/>
  <c r="G17" i="39" s="1"/>
  <c r="F9" i="39"/>
  <c r="E9" i="39"/>
  <c r="D9" i="39"/>
  <c r="D17" i="28"/>
  <c r="D19" i="28" s="1"/>
  <c r="H27" i="39" l="1"/>
  <c r="H17" i="39"/>
  <c r="H9" i="39"/>
  <c r="G11" i="70" l="1"/>
  <c r="F11" i="70"/>
  <c r="E11" i="70"/>
  <c r="D11" i="70"/>
  <c r="C11" i="70"/>
  <c r="H10" i="70"/>
  <c r="H9" i="70"/>
  <c r="H11" i="70" s="1"/>
  <c r="G57" i="71"/>
  <c r="F57" i="71"/>
  <c r="E57" i="71"/>
  <c r="D57" i="71"/>
  <c r="C57" i="71"/>
  <c r="C33" i="71"/>
  <c r="G25" i="71"/>
  <c r="G33" i="71" s="1"/>
  <c r="F25" i="71"/>
  <c r="F33" i="71" s="1"/>
  <c r="E25" i="71"/>
  <c r="E33" i="71" s="1"/>
  <c r="D25" i="71"/>
  <c r="D33" i="71" s="1"/>
  <c r="C25" i="71"/>
  <c r="G9" i="71"/>
  <c r="F9" i="71"/>
  <c r="E9" i="71"/>
  <c r="D9" i="71"/>
  <c r="C9" i="71"/>
  <c r="H20" i="73"/>
  <c r="F20" i="73"/>
  <c r="E20" i="73"/>
  <c r="D20" i="73"/>
  <c r="O19" i="73"/>
  <c r="G19" i="73"/>
  <c r="O18" i="73"/>
  <c r="G18" i="73"/>
  <c r="O17" i="73"/>
  <c r="G17" i="73"/>
  <c r="O16" i="73"/>
  <c r="G16" i="73"/>
  <c r="O15" i="73"/>
  <c r="G15" i="73"/>
  <c r="O14" i="73"/>
  <c r="O11" i="73" s="1"/>
  <c r="G14" i="73"/>
  <c r="O13" i="73"/>
  <c r="G13" i="73"/>
  <c r="O12" i="73"/>
  <c r="G12" i="73"/>
  <c r="N11" i="73"/>
  <c r="N20" i="73" s="1"/>
  <c r="M11" i="73"/>
  <c r="M20" i="73" s="1"/>
  <c r="L11" i="73"/>
  <c r="L20" i="73" s="1"/>
  <c r="K11" i="73"/>
  <c r="K20" i="73" s="1"/>
  <c r="J11" i="73"/>
  <c r="J20" i="73" s="1"/>
  <c r="I11" i="73"/>
  <c r="I20" i="73" s="1"/>
  <c r="H11" i="73"/>
  <c r="F11" i="73"/>
  <c r="E11" i="73"/>
  <c r="D11" i="73"/>
  <c r="C11" i="73"/>
  <c r="C20" i="73" s="1"/>
  <c r="O10" i="73"/>
  <c r="O20" i="73" s="1"/>
  <c r="G10" i="73"/>
  <c r="D16" i="74"/>
  <c r="H9" i="74"/>
  <c r="H16" i="74" s="1"/>
  <c r="G9" i="74"/>
  <c r="G16" i="74" s="1"/>
  <c r="F9" i="74"/>
  <c r="F16" i="74" s="1"/>
  <c r="E9" i="74"/>
  <c r="E16" i="74" s="1"/>
  <c r="D9" i="74"/>
  <c r="C9" i="74"/>
  <c r="C16" i="74" s="1"/>
  <c r="D36" i="75"/>
  <c r="L17" i="75"/>
  <c r="L36" i="75" s="1"/>
  <c r="K17" i="75"/>
  <c r="K36" i="75" s="1"/>
  <c r="I17" i="75"/>
  <c r="I36" i="75" s="1"/>
  <c r="H17" i="75"/>
  <c r="H36" i="75" s="1"/>
  <c r="G17" i="75"/>
  <c r="G36" i="75" s="1"/>
  <c r="F17" i="75"/>
  <c r="F36" i="75" s="1"/>
  <c r="E17" i="75"/>
  <c r="E36" i="75" s="1"/>
  <c r="D17" i="75"/>
  <c r="C17" i="75"/>
  <c r="C36" i="75" s="1"/>
  <c r="J16" i="75"/>
  <c r="M16" i="75" s="1"/>
  <c r="J15" i="75"/>
  <c r="M15" i="75" s="1"/>
  <c r="J14" i="75"/>
  <c r="M14" i="75" s="1"/>
  <c r="J13" i="75"/>
  <c r="M13" i="75" s="1"/>
  <c r="J12" i="75"/>
  <c r="M12" i="75" s="1"/>
  <c r="J11" i="75"/>
  <c r="J17" i="75" s="1"/>
  <c r="G11" i="73" l="1"/>
  <c r="G20" i="73" s="1"/>
  <c r="J36" i="75"/>
  <c r="M17" i="75"/>
  <c r="E19" i="59" l="1"/>
  <c r="E18" i="59"/>
  <c r="J8" i="69" l="1"/>
  <c r="J9" i="69"/>
  <c r="J10" i="69"/>
  <c r="J11" i="69"/>
  <c r="J7" i="69"/>
  <c r="I8" i="69"/>
  <c r="I9" i="69"/>
  <c r="I10" i="69"/>
  <c r="I11" i="69"/>
  <c r="I7" i="69"/>
  <c r="H19" i="52" l="1"/>
  <c r="G19" i="52"/>
  <c r="F19" i="52"/>
  <c r="E19" i="52"/>
  <c r="C8" i="56" l="1"/>
  <c r="D22" i="51" l="1"/>
  <c r="H18" i="42" l="1"/>
  <c r="G18" i="42"/>
  <c r="I24" i="59" l="1"/>
  <c r="H24" i="59"/>
  <c r="G24" i="59"/>
  <c r="F24" i="59"/>
  <c r="I20" i="59"/>
  <c r="H20" i="59"/>
  <c r="G20" i="59"/>
  <c r="F20" i="59"/>
  <c r="H12" i="69" l="1"/>
  <c r="G12" i="69"/>
  <c r="F12" i="69"/>
  <c r="E12" i="69"/>
  <c r="D12" i="69"/>
  <c r="C12" i="69"/>
  <c r="C8" i="72"/>
  <c r="C15" i="72" s="1"/>
  <c r="I12" i="69" l="1"/>
  <c r="J12" i="69"/>
  <c r="C24" i="59" l="1"/>
  <c r="E12" i="59"/>
  <c r="E16" i="58"/>
  <c r="E15" i="58"/>
  <c r="E14" i="58"/>
  <c r="E13" i="58"/>
  <c r="E12" i="58"/>
  <c r="E11" i="58"/>
  <c r="E10" i="58"/>
  <c r="E9" i="58"/>
  <c r="E8" i="58"/>
  <c r="E7" i="58"/>
  <c r="I17" i="58"/>
  <c r="H17" i="58"/>
  <c r="G17" i="58"/>
  <c r="F17" i="58"/>
  <c r="D17" i="58"/>
  <c r="C17" i="58"/>
  <c r="D20" i="59" l="1"/>
  <c r="E10" i="59"/>
  <c r="D24" i="59"/>
  <c r="E17" i="58"/>
  <c r="C20" i="59"/>
  <c r="E13" i="59"/>
  <c r="E17" i="59"/>
  <c r="E22" i="59"/>
  <c r="E15" i="59"/>
  <c r="E23" i="59"/>
  <c r="E16" i="59"/>
  <c r="E14" i="59"/>
  <c r="E11" i="59"/>
  <c r="E20" i="59" l="1"/>
  <c r="E24" i="59"/>
  <c r="D11" i="13"/>
  <c r="F26" i="42" l="1"/>
  <c r="E26" i="42"/>
  <c r="D26" i="42"/>
  <c r="J14" i="26" l="1"/>
</calcChain>
</file>

<file path=xl/sharedStrings.xml><?xml version="1.0" encoding="utf-8"?>
<sst xmlns="http://schemas.openxmlformats.org/spreadsheetml/2006/main" count="1840" uniqueCount="1199">
  <si>
    <t>Реден број</t>
  </si>
  <si>
    <t>во 000 денари</t>
  </si>
  <si>
    <t xml:space="preserve">Ред. бр. </t>
  </si>
  <si>
    <t>ОПИС</t>
  </si>
  <si>
    <t>Износ</t>
  </si>
  <si>
    <t>I</t>
  </si>
  <si>
    <t>АКТИВА ПОНДЕРИРАНА СПОРЕД КРЕДИТНИОТ РИЗИК</t>
  </si>
  <si>
    <t>Актива пондерирана според кредитниот ризик со примена на стандардизиран пристап</t>
  </si>
  <si>
    <t xml:space="preserve">Капитал потребен за покривање на кредитниот ризик </t>
  </si>
  <si>
    <t>II</t>
  </si>
  <si>
    <t>АКТИВА ПОНДЕРИРАНА СПОРЕД ВАЛУТНИОТ РИЗИК</t>
  </si>
  <si>
    <t>Агрегатна девизна позиција</t>
  </si>
  <si>
    <t xml:space="preserve">Нето-позиција во злато </t>
  </si>
  <si>
    <t xml:space="preserve">Капитал потребен за покривање на валутниот ризик </t>
  </si>
  <si>
    <t>Актива пондерирана според валутниот ризик</t>
  </si>
  <si>
    <t>III</t>
  </si>
  <si>
    <t>АКТИВА ПОНДЕРИРАНА СПОРЕД ОПЕРАТИВНИОТ РИЗИК</t>
  </si>
  <si>
    <t>Капитал потребен за покривање на оперативниот ризик со примена на пристапот на базичен индикатор</t>
  </si>
  <si>
    <t>Капитал потребен за покривање на оперативниот ризик со примена на стандардизираниот пристап</t>
  </si>
  <si>
    <t>Актива пондерирана според оперативниот ризик</t>
  </si>
  <si>
    <t>IV</t>
  </si>
  <si>
    <t>АКТИВА ПОНДЕРИРАНА СПОРЕД ДРУГИТЕ РИЗИЦИ</t>
  </si>
  <si>
    <t xml:space="preserve">Капитал потребен за покривање на ризикот од промена на цените на стоките </t>
  </si>
  <si>
    <t>Капитал потребен за покривање на ризикот од другата договорна страна</t>
  </si>
  <si>
    <t>Актива пондерирана според други ризици</t>
  </si>
  <si>
    <t>АКТИВА ПОНДЕРИРАНА СПОРЕД РИЗИЦИTE</t>
  </si>
  <si>
    <t xml:space="preserve">Капитал потребен за покривање на ризиците </t>
  </si>
  <si>
    <t xml:space="preserve">СОПСТВЕНИ СРЕДСТВА </t>
  </si>
  <si>
    <t>Ред. бр.</t>
  </si>
  <si>
    <t>Опис</t>
  </si>
  <si>
    <t>1.</t>
  </si>
  <si>
    <t>Сопствени средства</t>
  </si>
  <si>
    <t>2.</t>
  </si>
  <si>
    <t xml:space="preserve">Основен капитал </t>
  </si>
  <si>
    <t>3.</t>
  </si>
  <si>
    <t>Редовен основен капитал (РОК)</t>
  </si>
  <si>
    <t>3.1.</t>
  </si>
  <si>
    <t>Позиции во РОК</t>
  </si>
  <si>
    <t>3.1.1.</t>
  </si>
  <si>
    <t>Kапитални инструменти од РОК</t>
  </si>
  <si>
    <t>3.1.2.</t>
  </si>
  <si>
    <t>Премија од капиталните инструменти од РОК</t>
  </si>
  <si>
    <t>3.1.3.</t>
  </si>
  <si>
    <t xml:space="preserve">Задолжителна општа резерва (општ резервен фонд) </t>
  </si>
  <si>
    <t>3.1.4.</t>
  </si>
  <si>
    <t>Задржана нераспоредена добивка</t>
  </si>
  <si>
    <t>3.1.5.</t>
  </si>
  <si>
    <t>3.1.6.</t>
  </si>
  <si>
    <t xml:space="preserve">Тековна добивка или добивка на крајот на годината </t>
  </si>
  <si>
    <t>3.1.7.</t>
  </si>
  <si>
    <t>Збирна сеопфатна добивка или загуба</t>
  </si>
  <si>
    <t>3.2.</t>
  </si>
  <si>
    <t>(-) Одбитни ставки од РОК</t>
  </si>
  <si>
    <t>3.2.1.</t>
  </si>
  <si>
    <t>(-) Загуба на крајот на годината или тековна загуба</t>
  </si>
  <si>
    <t>3.2.2.</t>
  </si>
  <si>
    <t>(-) Нематеријални средства</t>
  </si>
  <si>
    <t>3.2.3.</t>
  </si>
  <si>
    <t xml:space="preserve">(-) Одложени даночни средства коишто зависат од идната профитабилност на банката </t>
  </si>
  <si>
    <t>3.2.4.</t>
  </si>
  <si>
    <t>(-) Вложувања во сопствени капитални инструменти од РОК</t>
  </si>
  <si>
    <t>3.2.4.1.</t>
  </si>
  <si>
    <t xml:space="preserve">   (-) Директни вложувања во сопствени капитални инструменти од РОК</t>
  </si>
  <si>
    <t>3.2.4.2.</t>
  </si>
  <si>
    <t xml:space="preserve">   (-) Индиректни вложувања во сопствени капитални инструменти од РОК</t>
  </si>
  <si>
    <t>3.2.4.3.</t>
  </si>
  <si>
    <t xml:space="preserve">   (-) Синтетички вложувања во сопствени капитални инструменти од РОК</t>
  </si>
  <si>
    <t>3.2.4.4.</t>
  </si>
  <si>
    <t xml:space="preserve">   (-) Вложувања во сопствени капитални инструменти од РОК за кои банката има договорна обврска да ги купи</t>
  </si>
  <si>
    <t>3.2.5.</t>
  </si>
  <si>
    <t>(-) Директни, индиректни и синтетички вложувања во капитални инструменти од РОК на лица од финансискиот сектор, при што тие лица имаат вложувања во банката</t>
  </si>
  <si>
    <t>3.2.6.</t>
  </si>
  <si>
    <t>(-) Директни, индиректни и синтетички вложувања во капитални инструменти од РОК на лица од финансискиот сектор во кои банката нема значајно вложување</t>
  </si>
  <si>
    <t>3.2.7.</t>
  </si>
  <si>
    <t>(-) Директни, индиректни и синтетички вложувања во капитални инструменти од РОК на лица од финансискиот сектор во кои банката има значајно вложување</t>
  </si>
  <si>
    <t>3.2.8.</t>
  </si>
  <si>
    <t>(-) Износ на одбитни ставки од ДОК којшто го надминува вкупниот износ на ДОК</t>
  </si>
  <si>
    <t>3.2.9.</t>
  </si>
  <si>
    <t>(-) Износ на надминувањето на лимитите за вложувања во нефинансиски институции</t>
  </si>
  <si>
    <t>3.2.10.</t>
  </si>
  <si>
    <t xml:space="preserve">(-) Трошоци за данок </t>
  </si>
  <si>
    <t>3.2.11.</t>
  </si>
  <si>
    <t>(-) Разлика меѓу висината на потребната и извршената исправка на вредноста/посебната резерва</t>
  </si>
  <si>
    <t>3.3.</t>
  </si>
  <si>
    <t>Регулаторни усогласувања на РОК</t>
  </si>
  <si>
    <t>3.3.1.</t>
  </si>
  <si>
    <t>(-) Зголемување на РОК коешто произлегува од позиции на секјуритизација</t>
  </si>
  <si>
    <t>3.3.2.</t>
  </si>
  <si>
    <t>(-) Добивки или (+) загуби од заштитата од ризикот од парични текови</t>
  </si>
  <si>
    <t>3.3.3.</t>
  </si>
  <si>
    <t>(-) Добивки или (+) загуби од обврски на банката коишто се мерат по објективна вредност</t>
  </si>
  <si>
    <t>3.3.4.</t>
  </si>
  <si>
    <t>(-) Добивки или (+) загуби  поврзани со обврски врз основа на деривати коишто се мерат по објективна вредност</t>
  </si>
  <si>
    <t>3.4.</t>
  </si>
  <si>
    <t>Позиции како резултат на консолидација</t>
  </si>
  <si>
    <t>3.4.1.</t>
  </si>
  <si>
    <t xml:space="preserve">Неконтролирачко (малцинско) учество коешто се признава во РОК на консолидирана основа </t>
  </si>
  <si>
    <t>3.4.2.</t>
  </si>
  <si>
    <t>Останато</t>
  </si>
  <si>
    <t>3.5.</t>
  </si>
  <si>
    <t>Други позиции од РОК</t>
  </si>
  <si>
    <t>4.</t>
  </si>
  <si>
    <t>Додатен основен капитал (ДОК)</t>
  </si>
  <si>
    <t>4.1.</t>
  </si>
  <si>
    <t>Позиции во ДОК</t>
  </si>
  <si>
    <t>4.1.1.</t>
  </si>
  <si>
    <t>Капитални инструменти од ДОК</t>
  </si>
  <si>
    <t>4.1.2.</t>
  </si>
  <si>
    <t>Премија од капиталните инструменти од ДОК</t>
  </si>
  <si>
    <t>4.2.</t>
  </si>
  <si>
    <t>(-) Одбитни ставки од ДОК</t>
  </si>
  <si>
    <t>4.2.1.</t>
  </si>
  <si>
    <t>(-) Вложувања во сопствени капитални инструменти од ДОК</t>
  </si>
  <si>
    <t>4.2.1.1.</t>
  </si>
  <si>
    <t xml:space="preserve">   (-) Директни вложувања во сопствени капитални инструменти од ДОК</t>
  </si>
  <si>
    <t>4.2.1.2.</t>
  </si>
  <si>
    <t xml:space="preserve">   (-) Индиректни вложувања во сопствени капитални инструменти од ДОК</t>
  </si>
  <si>
    <t>4.2.1.3.</t>
  </si>
  <si>
    <t xml:space="preserve">   (-) Синтетички вложувања во сопствени капитални инструменти од ДОК</t>
  </si>
  <si>
    <t>4.2.1.4.</t>
  </si>
  <si>
    <t xml:space="preserve">   (-) Вложувања во сопствени капитални инструменти од ДОК за кои банката има договорна обврска да ги купи</t>
  </si>
  <si>
    <t>4.2.2.</t>
  </si>
  <si>
    <t xml:space="preserve">(-) Директни, индиректни и синтетички вложувања во капитални инструменти од ДОК на лица од финансискиот сектор, при што тие лица имаат вложувања во банката </t>
  </si>
  <si>
    <t>4.2.3.</t>
  </si>
  <si>
    <t>(-) Директни, индиректни и синтетички вложувања во капитални инструменти од ДОК на лица од финансискиот сектор во кои банката нема значајно вложување</t>
  </si>
  <si>
    <t>4.2.4.</t>
  </si>
  <si>
    <t>(-) Директни, индиректни и синтетички вложувања во капитални инструменти од ДОК на лица од финансискиот сектор во кои банката има значајно вложување</t>
  </si>
  <si>
    <t>4.2.5.</t>
  </si>
  <si>
    <t>(-) Износ на одбитни ставки од ДК којшто го надминува вкупниот износ на ДК</t>
  </si>
  <si>
    <t>4.2.6.</t>
  </si>
  <si>
    <t>4.3.</t>
  </si>
  <si>
    <t>Регулаторни усогласувања на ДОК</t>
  </si>
  <si>
    <t>4.3.1.</t>
  </si>
  <si>
    <t>(-) Зголемување на ДОК коешто произлегува од позиции на секјуритизација</t>
  </si>
  <si>
    <t>4.3.2.</t>
  </si>
  <si>
    <t>(-) Добивки или (+) загуби  од заштитата од ризикот од парични текови</t>
  </si>
  <si>
    <t>4.3.3.</t>
  </si>
  <si>
    <t>(-) Добивки или (+) загуби  од обврски на банката коишто се мерат по објективна вредност</t>
  </si>
  <si>
    <t>4.3.4.</t>
  </si>
  <si>
    <t>(-) Добивки или (+) загуби поврзани со обврски врз основа на деривати коишто се мерат по објективна вредност</t>
  </si>
  <si>
    <t>4.4.</t>
  </si>
  <si>
    <t>4.4.1.</t>
  </si>
  <si>
    <t>Прифатлив додатен основен капитал којшто се признава во ДОК на консолидирана основа</t>
  </si>
  <si>
    <t>4.4.2.</t>
  </si>
  <si>
    <t>4.5.</t>
  </si>
  <si>
    <t>Други позиции од ДОК</t>
  </si>
  <si>
    <t>5.</t>
  </si>
  <si>
    <t>Дополнителен капитал (ДК)</t>
  </si>
  <si>
    <t>5.1.</t>
  </si>
  <si>
    <t>Позиции во ДК</t>
  </si>
  <si>
    <t>5.1.1.</t>
  </si>
  <si>
    <t xml:space="preserve">Капитални инструменти од ДК </t>
  </si>
  <si>
    <t>5.1.2.</t>
  </si>
  <si>
    <t xml:space="preserve">Субординирани кредити </t>
  </si>
  <si>
    <t>5.1.3.</t>
  </si>
  <si>
    <t>Премија од капиталните инструменти од ДК</t>
  </si>
  <si>
    <t>5.2.</t>
  </si>
  <si>
    <t>(-) Одбитни ставки од ДК</t>
  </si>
  <si>
    <t>5.2.1.</t>
  </si>
  <si>
    <t xml:space="preserve">(-) Вложувања во сопствени капитални инструменти од ДК </t>
  </si>
  <si>
    <t>5.2.1.1.</t>
  </si>
  <si>
    <t xml:space="preserve">   (-) Директни вложувања во сопствени капитални инструменти од ДК </t>
  </si>
  <si>
    <t>5.2.1.2.</t>
  </si>
  <si>
    <t xml:space="preserve">   (-) Индиректни вложувања во сопствени капитални инструменти од ДК </t>
  </si>
  <si>
    <t>5.2.1.3.</t>
  </si>
  <si>
    <t xml:space="preserve">   (-) Синтетички вложувања во сопствени капитални инструменти од ДК </t>
  </si>
  <si>
    <t>5.2.1.4.</t>
  </si>
  <si>
    <t xml:space="preserve">   (-) Вложувања во сопствени капитални инструменти од ДК за кои банката има договорна обврска да ги купи</t>
  </si>
  <si>
    <t>5.2.2.</t>
  </si>
  <si>
    <t>(-) директни, индиректни и синтетички вложувања во позиции од ДК на лица од финансискиот сектор, при што тие лица имаат вложувања во банката</t>
  </si>
  <si>
    <t>5.2.3.</t>
  </si>
  <si>
    <t>(-) директни, индиректни и синтетички вложувања во позиции од ДК на лица од финансискиот сектор во кои банката нема значајно вложување</t>
  </si>
  <si>
    <t>5.2.4.</t>
  </si>
  <si>
    <t>(-) директни, индиректни и синтетички вложувања во позиции од ДК на лица од финансискиот сектор во кои банката има значајно вложување</t>
  </si>
  <si>
    <t>5.3.</t>
  </si>
  <si>
    <t>Регулаторни усогласувања на ДК</t>
  </si>
  <si>
    <t>5.3.1.</t>
  </si>
  <si>
    <t>(-) Зголемување на ДК коешто произлегува од позиции на секјуритизација</t>
  </si>
  <si>
    <t>5.3.2.</t>
  </si>
  <si>
    <t>5.3.3.</t>
  </si>
  <si>
    <t>5.3.4.</t>
  </si>
  <si>
    <t>5.4.</t>
  </si>
  <si>
    <t>5.4.1.</t>
  </si>
  <si>
    <t>Прифатлив дoполнителен капитал којшто се признава во ДК на консолидирана основа</t>
  </si>
  <si>
    <t>5.4.2.</t>
  </si>
  <si>
    <t>5.5.</t>
  </si>
  <si>
    <t>Други позиции од ДК</t>
  </si>
  <si>
    <t>Ред. бр</t>
  </si>
  <si>
    <t>Земја</t>
  </si>
  <si>
    <t>Капитал потребен за покривање на кредитниот ризик</t>
  </si>
  <si>
    <t>Стапка на противцикличниот заштитен слој на капиталот (во %)</t>
  </si>
  <si>
    <t>Противцикличен заштитен слој на капиталот</t>
  </si>
  <si>
    <t>5=3*4</t>
  </si>
  <si>
    <t>...</t>
  </si>
  <si>
    <t>I.</t>
  </si>
  <si>
    <t>Вкупно (1+2+3+...)</t>
  </si>
  <si>
    <t>II.</t>
  </si>
  <si>
    <t>Специфична стапка на противцикличниот заштитен слој на капиталот</t>
  </si>
  <si>
    <t>Издавач</t>
  </si>
  <si>
    <t>Јавна или приватна понуда</t>
  </si>
  <si>
    <t xml:space="preserve">Датум на издавање </t>
  </si>
  <si>
    <t>Месец 1</t>
  </si>
  <si>
    <t>Месец 2</t>
  </si>
  <si>
    <t>Месец 3</t>
  </si>
  <si>
    <t>Месец 4</t>
  </si>
  <si>
    <t>Месец 5</t>
  </si>
  <si>
    <t>Месец 6</t>
  </si>
  <si>
    <t>Билансни позиции</t>
  </si>
  <si>
    <t>1.1.</t>
  </si>
  <si>
    <t>1.2.</t>
  </si>
  <si>
    <t>Побарувања од локалната самоуправа и регионалната власт</t>
  </si>
  <si>
    <t>1.3.</t>
  </si>
  <si>
    <t>1.4.</t>
  </si>
  <si>
    <t>1.5.</t>
  </si>
  <si>
    <t>1.6.</t>
  </si>
  <si>
    <t>Побарувања од други трговски друштва</t>
  </si>
  <si>
    <t>1.7.</t>
  </si>
  <si>
    <t>Портфолио на мали кредити</t>
  </si>
  <si>
    <t>1.8.</t>
  </si>
  <si>
    <t>Побарувања покриени со станбени објекти</t>
  </si>
  <si>
    <t>1.9.</t>
  </si>
  <si>
    <t>Побарувања покриени со деловни објекти</t>
  </si>
  <si>
    <t>1.10.</t>
  </si>
  <si>
    <t>Удели во инвестициски фондови</t>
  </si>
  <si>
    <t>1.11.</t>
  </si>
  <si>
    <t>Останати позиции</t>
  </si>
  <si>
    <t>1.12.</t>
  </si>
  <si>
    <t>(-) Одбитни ставки од основниот капитал</t>
  </si>
  <si>
    <t xml:space="preserve">Финансиски деривати </t>
  </si>
  <si>
    <t>2.1.</t>
  </si>
  <si>
    <t>Изложеност врз основа на финансиски деривати со примена на методот на пазарна вредност</t>
  </si>
  <si>
    <t>2.2.</t>
  </si>
  <si>
    <t>Изложеност врз основа на финансиски деривати со примена на методот на оригинална изложеност</t>
  </si>
  <si>
    <t xml:space="preserve">Трансакции со хартии од вредност </t>
  </si>
  <si>
    <t>Вонбилансни позиции</t>
  </si>
  <si>
    <t>Вонбилансни позиции со фактор на конверзија од 10%</t>
  </si>
  <si>
    <t>Вонбилансни позиции со фактор на конверзија од 20%</t>
  </si>
  <si>
    <t>Вонбилансни позиции со фактор на конверзија од 50%</t>
  </si>
  <si>
    <t>Вонбилансни позиции со фактор на конверзија од 100%</t>
  </si>
  <si>
    <t>Вредност на изложеноста</t>
  </si>
  <si>
    <t>6.</t>
  </si>
  <si>
    <t xml:space="preserve">Вредност на капиталот </t>
  </si>
  <si>
    <t>7.</t>
  </si>
  <si>
    <t>8.</t>
  </si>
  <si>
    <t>Ред</t>
  </si>
  <si>
    <t xml:space="preserve">Сектор </t>
  </si>
  <si>
    <t>Вредност на обезбедувањето прифатливо за ЦБ</t>
  </si>
  <si>
    <t>2</t>
  </si>
  <si>
    <t>3</t>
  </si>
  <si>
    <t>4</t>
  </si>
  <si>
    <t>1</t>
  </si>
  <si>
    <t>Централни банки</t>
  </si>
  <si>
    <t>Централни влади</t>
  </si>
  <si>
    <t>Банки</t>
  </si>
  <si>
    <t>5</t>
  </si>
  <si>
    <t>6</t>
  </si>
  <si>
    <t>Физички лица и мали друштва</t>
  </si>
  <si>
    <t>7</t>
  </si>
  <si>
    <t>Нефинансиски институции</t>
  </si>
  <si>
    <t>Позиција</t>
  </si>
  <si>
    <t>Валута</t>
  </si>
  <si>
    <t>Износ на базичен индикатор</t>
  </si>
  <si>
    <t>Ариметичка средина на тригодишните износи на базичниот индикатор</t>
  </si>
  <si>
    <t xml:space="preserve">Износ на базичен индикатор пондериран според ризикот за секоја деловна линија </t>
  </si>
  <si>
    <t xml:space="preserve">Капитал потребен за покривање на оперативниот ризик </t>
  </si>
  <si>
    <t>Вкупен износ на базичниот индикатор за секоја од последните три години</t>
  </si>
  <si>
    <t>Вкупен износ на базичниот индикатор пондериран според ризикот за секоја од последните три години</t>
  </si>
  <si>
    <t>1.1</t>
  </si>
  <si>
    <t>1.2</t>
  </si>
  <si>
    <t>ВКУПНА ПОНДЕРИРАНА ВРЕДНОСТ/СОПСТВЕНИ СРЕДСТВА (2/3*100)</t>
  </si>
  <si>
    <t>Останати лица со посебни права и одговорности</t>
  </si>
  <si>
    <t>Останати вработени</t>
  </si>
  <si>
    <t>Број на вработени</t>
  </si>
  <si>
    <t>T</t>
  </si>
  <si>
    <t xml:space="preserve">T-1 </t>
  </si>
  <si>
    <t>T-2</t>
  </si>
  <si>
    <t>T-3</t>
  </si>
  <si>
    <t>Мали депозити</t>
  </si>
  <si>
    <t xml:space="preserve">Оперативни депозити </t>
  </si>
  <si>
    <t xml:space="preserve">Вишок на оперативни депозити </t>
  </si>
  <si>
    <t xml:space="preserve">Неоперативни депозити </t>
  </si>
  <si>
    <t>Преземени вонбилансни обврски</t>
  </si>
  <si>
    <t>Приливи од необезбедени трансакции</t>
  </si>
  <si>
    <t>Вкупен прилив од своп-договор на обезбедување</t>
  </si>
  <si>
    <t>ВИСОКОКВАЛИТЕТНА ЛИКВИДНА АКТИВА</t>
  </si>
  <si>
    <t>НЕТО ПАРИЧЕН ОДЛИВ</t>
  </si>
  <si>
    <t>Седиште</t>
  </si>
  <si>
    <t>Правна форма</t>
  </si>
  <si>
    <t xml:space="preserve"> Претежна дејност                  </t>
  </si>
  <si>
    <t>Акционери коишто немаат квалификувано учество</t>
  </si>
  <si>
    <t xml:space="preserve">Назив </t>
  </si>
  <si>
    <t xml:space="preserve">Седиште </t>
  </si>
  <si>
    <t>Единствен матичен број</t>
  </si>
  <si>
    <t>Даночен број</t>
  </si>
  <si>
    <t xml:space="preserve">Шематски приказ на организациската структура </t>
  </si>
  <si>
    <t>Назив на матичното лице</t>
  </si>
  <si>
    <t>Седиште на матичното лице</t>
  </si>
  <si>
    <t>Претежната дејност на матичното лице</t>
  </si>
  <si>
    <t>Претежна дејност</t>
  </si>
  <si>
    <t>Организациска структура на банкарската група</t>
  </si>
  <si>
    <t>Податок</t>
  </si>
  <si>
    <t>Реден  број</t>
  </si>
  <si>
    <t>Финансиски активности коишто може да ги врши банката</t>
  </si>
  <si>
    <t>Опис на разликите во финансиските извештаи</t>
  </si>
  <si>
    <t xml:space="preserve">Разлики во методите на консолидација </t>
  </si>
  <si>
    <t>Правни лица коишто се исклучени од консолидацијата</t>
  </si>
  <si>
    <t>Практични или правни пречки за навремен пренос на сопствените средства или за отплата на обврските</t>
  </si>
  <si>
    <t>Назив на подружница</t>
  </si>
  <si>
    <t xml:space="preserve">       (име и презиме)</t>
  </si>
  <si>
    <t>(функција)</t>
  </si>
  <si>
    <t>_______________________</t>
  </si>
  <si>
    <t>Датум</t>
  </si>
  <si>
    <t>Потпис</t>
  </si>
  <si>
    <t>________________</t>
  </si>
  <si>
    <t>Датум на донесување</t>
  </si>
  <si>
    <t>Датум на ревидирање</t>
  </si>
  <si>
    <t>Основни елементи на политиката</t>
  </si>
  <si>
    <t>Дополнителни извештаи и податоци</t>
  </si>
  <si>
    <t>Извештаи и податоци</t>
  </si>
  <si>
    <t>Правни лица коишто се целосно консолидирани</t>
  </si>
  <si>
    <t>Правни лица коишто се пропорционално консолидирани</t>
  </si>
  <si>
    <t xml:space="preserve"> Учество во вкупниот број акции </t>
  </si>
  <si>
    <t xml:space="preserve">Номинална вредност </t>
  </si>
  <si>
    <t>Движење на пазарната цена</t>
  </si>
  <si>
    <t>Датум на достасување</t>
  </si>
  <si>
    <t>Најзначајни показатели</t>
  </si>
  <si>
    <t>Структура на сопствените средства</t>
  </si>
  <si>
    <t>Забелешка</t>
  </si>
  <si>
    <t>Стапка на покриеност со ликвидност</t>
  </si>
  <si>
    <t>Основен капитал</t>
  </si>
  <si>
    <t xml:space="preserve">Вкупен капитал потребен за покривање на ризиците </t>
  </si>
  <si>
    <t>Редовен основен капитал</t>
  </si>
  <si>
    <t xml:space="preserve">Вкупен износ на активата пондерирана според ризиците </t>
  </si>
  <si>
    <t xml:space="preserve">Кредитeн ризик </t>
  </si>
  <si>
    <t xml:space="preserve">Валутeн ризик </t>
  </si>
  <si>
    <t xml:space="preserve">Оперативeн ризик </t>
  </si>
  <si>
    <t xml:space="preserve">Ризик од промена на цените на стоките </t>
  </si>
  <si>
    <t>Пазарни ризици</t>
  </si>
  <si>
    <t>Ризик од другата договорна страна</t>
  </si>
  <si>
    <t xml:space="preserve">Стратегија и политика за управување со ризиците </t>
  </si>
  <si>
    <t>Организациска поставеност на функцијата</t>
  </si>
  <si>
    <t>Инструменти за заштита и за намалување на ризиците</t>
  </si>
  <si>
    <t>Елементи од системот за управување со ризиците</t>
  </si>
  <si>
    <t xml:space="preserve">Документ за прифатливо ниво на ризик </t>
  </si>
  <si>
    <t>Корпоративно управување</t>
  </si>
  <si>
    <t>Одбор за управување со ризиците</t>
  </si>
  <si>
    <t>Одбор за наградување</t>
  </si>
  <si>
    <t>Политика за начинот на избор, следење на работењето и на разрешување</t>
  </si>
  <si>
    <t>Систем за известување</t>
  </si>
  <si>
    <t>Извештај за корпоративното управување</t>
  </si>
  <si>
    <t>Политика за наградување</t>
  </si>
  <si>
    <t>Критериуми за наградување</t>
  </si>
  <si>
    <t>Успешност во работењето</t>
  </si>
  <si>
    <t>Име и презиме</t>
  </si>
  <si>
    <t xml:space="preserve">Капитал потребен за покривање на пазарните ризици </t>
  </si>
  <si>
    <t>Систем на известување</t>
  </si>
  <si>
    <t>Интерни лимити за ограничување на изложеноста</t>
  </si>
  <si>
    <t>Останати податоци</t>
  </si>
  <si>
    <t>Начин на оцена на точноста</t>
  </si>
  <si>
    <t>8.2.1.</t>
  </si>
  <si>
    <t>8.2.2.</t>
  </si>
  <si>
    <t>Ликвидност</t>
  </si>
  <si>
    <t>Стапка на заштитниот слој за зачувување на капиталот</t>
  </si>
  <si>
    <t>Стапка на заштитниот слој на капиталот за системски значајни банки</t>
  </si>
  <si>
    <t>Политика за нагрaдување и систем на наградување</t>
  </si>
  <si>
    <t>Политика за управување со пазарните ризици</t>
  </si>
  <si>
    <t>Елементи од системот за управување со пазарните ризици</t>
  </si>
  <si>
    <t xml:space="preserve">Методологија за утврдување на капиталот </t>
  </si>
  <si>
    <t>Капитал потребен за покривање на специфичниот ризик од вложувања во должнички инструменти</t>
  </si>
  <si>
    <t>Капитал потребен за покривање на генералниот ризик од вложувања во должнички инструменти</t>
  </si>
  <si>
    <t>Капитал потребен за покривање на специфичниот ризик од вложувања во сопственички инструменти</t>
  </si>
  <si>
    <t>Капитал потребен за покривање на генералниот ризик од вложувања во сопственички инструменти</t>
  </si>
  <si>
    <t>Капитал потребен за покривање на надминувањето на лимитите на изложеност</t>
  </si>
  <si>
    <t>Капитал потребен за покривање на пазарните ризици од позиции во опции</t>
  </si>
  <si>
    <t>Капитал потребен за покривање на позицискиот ризик (1.1+1.2+1.3+1.4)</t>
  </si>
  <si>
    <t>Политика за управување со оперативниот ризик</t>
  </si>
  <si>
    <t>Елементи од системот за управување со оперативниот ризик</t>
  </si>
  <si>
    <t>Оперативен ризик</t>
  </si>
  <si>
    <t xml:space="preserve">Политика за управување со ризикот од промената на каматните стапки во портфолиото на банкарски активности </t>
  </si>
  <si>
    <t>Процес на управување со ризикот од задолженост</t>
  </si>
  <si>
    <t xml:space="preserve">Стратегии и процеси </t>
  </si>
  <si>
    <t xml:space="preserve">Структура и организација </t>
  </si>
  <si>
    <t>Елементи вклучени во пресметката на стапката на покриеност со ликвидност</t>
  </si>
  <si>
    <t xml:space="preserve">Промени на СПЛ </t>
  </si>
  <si>
    <t xml:space="preserve">Концентрација на изворите на финансирање </t>
  </si>
  <si>
    <t xml:space="preserve">Висококвалитетна ликвидна актива </t>
  </si>
  <si>
    <t xml:space="preserve">Останати позиции </t>
  </si>
  <si>
    <t>Финансиски иновации</t>
  </si>
  <si>
    <r>
      <t>Останати финансиски</t>
    </r>
    <r>
      <rPr>
        <sz val="8"/>
        <rFont val="Tahoma"/>
        <family val="2"/>
        <charset val="204"/>
      </rPr>
      <t> </t>
    </r>
    <r>
      <rPr>
        <sz val="11"/>
        <rFont val="Tahoma"/>
        <family val="2"/>
        <charset val="204"/>
      </rPr>
      <t xml:space="preserve"> институции</t>
    </r>
  </si>
  <si>
    <t>Деловна стратегија и процеси</t>
  </si>
  <si>
    <t xml:space="preserve">Бруто сметководствена вредност </t>
  </si>
  <si>
    <t>Елементи од системот за управување со ризиците од ЕСГ</t>
  </si>
  <si>
    <t>Земјоделство, шумарство, рибарство</t>
  </si>
  <si>
    <t xml:space="preserve">Рударство и вадење камен </t>
  </si>
  <si>
    <t>Снабдување со електрична енергија, гас, пареа и климатизација</t>
  </si>
  <si>
    <t>Градежништво</t>
  </si>
  <si>
    <t>Транспорт и складирање</t>
  </si>
  <si>
    <t>До 5 години</t>
  </si>
  <si>
    <t xml:space="preserve">Над 5 години до 10 години </t>
  </si>
  <si>
    <t xml:space="preserve">Над 10 години до 20 години </t>
  </si>
  <si>
    <t xml:space="preserve">Над 20 години </t>
  </si>
  <si>
    <t xml:space="preserve">Преостаната рочност </t>
  </si>
  <si>
    <t>Иновативни производи</t>
  </si>
  <si>
    <t>Иновативни услуги</t>
  </si>
  <si>
    <t>(датум на назначување за надлежно лице за потврдување на усогласеноста)</t>
  </si>
  <si>
    <t>Од _______________________ , __________________________ , ______________________________________________</t>
  </si>
  <si>
    <t>(назив на банката)</t>
  </si>
  <si>
    <t>Стандардни извештаи и податоци</t>
  </si>
  <si>
    <t>Фреквенција на објавување на извештаите и податоците</t>
  </si>
  <si>
    <t>Датуми на политиката</t>
  </si>
  <si>
    <t>4.3*</t>
  </si>
  <si>
    <t>Членка на банкарската група</t>
  </si>
  <si>
    <t>10.1*</t>
  </si>
  <si>
    <t>Правни лица</t>
  </si>
  <si>
    <t>Физички лица</t>
  </si>
  <si>
    <t>2.1</t>
  </si>
  <si>
    <t>Назив/име и презиме на акционерот со квалификувано учество</t>
  </si>
  <si>
    <t>Број на акционери коишто немаат квалификувано учество</t>
  </si>
  <si>
    <t>ВКУПНО АКЦИОНЕРИ КОИШТО ИМААТ КВАЛИФИКУВАНО УЧЕСТВО (1+2)</t>
  </si>
  <si>
    <t>Учество во вкупниот број издадени акции со право на глас</t>
  </si>
  <si>
    <t>ВКУПНО АКЦИОНЕРИ КОИШТО НЕМААТ КВАЛИФИКУВАНО УЧЕСТВО (1+2)</t>
  </si>
  <si>
    <t>Критичен настан</t>
  </si>
  <si>
    <t>Код за идентификација</t>
  </si>
  <si>
    <t>Капитал потребен за покривање на ризиците</t>
  </si>
  <si>
    <t>Стапки пропишани од Народната банка</t>
  </si>
  <si>
    <t>(член на НО)</t>
  </si>
  <si>
    <t>…</t>
  </si>
  <si>
    <t>(член на УО)</t>
  </si>
  <si>
    <t>Состав, надлежности и функционирање на надзорниот одбор</t>
  </si>
  <si>
    <t>Состав, надлежности и функционирање на управниот одбор</t>
  </si>
  <si>
    <t>Начин на обезбедување соодветност на членовите на управниот и надзорниот одбор</t>
  </si>
  <si>
    <t>Табела бр. 1 - Акционери коишто имаат квалификувано учество во банката</t>
  </si>
  <si>
    <t>Табела бр. 2  - Акционери коишто немаат квалификувано учество во банката</t>
  </si>
  <si>
    <t>Табела бр. 2 - Наградување за финансиската година</t>
  </si>
  <si>
    <t xml:space="preserve">Износ </t>
  </si>
  <si>
    <t xml:space="preserve">Износ                       </t>
  </si>
  <si>
    <t xml:space="preserve">Опис на процесот </t>
  </si>
  <si>
    <t>Кредитен ризик</t>
  </si>
  <si>
    <t>Пазарен ризик</t>
  </si>
  <si>
    <t>Опис на стрес-тестирањето</t>
  </si>
  <si>
    <t xml:space="preserve">Висина на стапката </t>
  </si>
  <si>
    <t xml:space="preserve">Стапка на противцикличниот заштитен слој на капиталот </t>
  </si>
  <si>
    <r>
      <t>Т</t>
    </r>
    <r>
      <rPr>
        <b/>
        <sz val="7"/>
        <color indexed="8"/>
        <rFont val="Tahoma"/>
        <family val="2"/>
        <charset val="204"/>
      </rPr>
      <t xml:space="preserve">1 </t>
    </r>
    <r>
      <rPr>
        <b/>
        <sz val="10"/>
        <color indexed="8"/>
        <rFont val="Tahoma"/>
        <family val="2"/>
        <charset val="204"/>
      </rPr>
      <t>(тековна година)</t>
    </r>
  </si>
  <si>
    <r>
      <t>Т</t>
    </r>
    <r>
      <rPr>
        <b/>
        <sz val="7"/>
        <color indexed="8"/>
        <rFont val="Tahoma"/>
        <family val="2"/>
        <charset val="204"/>
      </rPr>
      <t>2 (Т</t>
    </r>
    <r>
      <rPr>
        <b/>
        <sz val="10"/>
        <color indexed="8"/>
        <rFont val="Tahoma"/>
        <family val="2"/>
        <charset val="204"/>
      </rPr>
      <t>1-1)</t>
    </r>
  </si>
  <si>
    <r>
      <t>Т</t>
    </r>
    <r>
      <rPr>
        <b/>
        <sz val="7"/>
        <color indexed="8"/>
        <rFont val="Tahoma"/>
        <family val="2"/>
        <charset val="204"/>
      </rPr>
      <t xml:space="preserve">3 </t>
    </r>
    <r>
      <rPr>
        <b/>
        <sz val="10"/>
        <color indexed="8"/>
        <rFont val="Tahoma"/>
        <family val="2"/>
        <charset val="204"/>
      </rPr>
      <t>(Т1-2)</t>
    </r>
  </si>
  <si>
    <t>Дел 1. Капитал потребен за покривање на оперативниот ризик со примена на пристапот на базичен индикатор</t>
  </si>
  <si>
    <t>Дел 2. Капитал потребен за покривање на оперативниот ризик со примена на стандардизираниот пристап</t>
  </si>
  <si>
    <t>Редовни изложености</t>
  </si>
  <si>
    <t xml:space="preserve">Нефункционални изложености </t>
  </si>
  <si>
    <t>ВКУПНО</t>
  </si>
  <si>
    <t>Бруто сметководствена вредност</t>
  </si>
  <si>
    <t>Нефункционални изложености</t>
  </si>
  <si>
    <t>Вкупна изложеност на физичките ризици</t>
  </si>
  <si>
    <t>Останати клиенти коишто не се изложени на транцизиските ризици поврзани со климатските промени</t>
  </si>
  <si>
    <t>Вкупно</t>
  </si>
  <si>
    <t>7=1+3+5</t>
  </si>
  <si>
    <t>8=2+4+6</t>
  </si>
  <si>
    <t>Елементи на управувањето со ликвидносниот ризик</t>
  </si>
  <si>
    <t xml:space="preserve">Парични средства </t>
  </si>
  <si>
    <t>Изложеност кон или изложеност гарантирана од централната влада на РСМ</t>
  </si>
  <si>
    <t>Стабилни депозити</t>
  </si>
  <si>
    <t>Останати одливи</t>
  </si>
  <si>
    <t>Висококвалитетна ликвидна актива (ВКЛА)</t>
  </si>
  <si>
    <t>Вкупни парични приливи (ВПП)</t>
  </si>
  <si>
    <t>Вкупни парични одливи (ВПО)</t>
  </si>
  <si>
    <t>Просечна вредност</t>
  </si>
  <si>
    <t>Останати мали депозити</t>
  </si>
  <si>
    <t>7=(3+4+5+6)/4</t>
  </si>
  <si>
    <t>Просечна вредност на стапката на покриеност со ликвидност</t>
  </si>
  <si>
    <t>Просечна вредност на ВКЛА</t>
  </si>
  <si>
    <t>Просечна вредност на ВПО</t>
  </si>
  <si>
    <t>Просечна вредност на ВПП</t>
  </si>
  <si>
    <t>Просечна вредност на НПО</t>
  </si>
  <si>
    <t>ДЕЛ 2. ПАРИЧНИ ОДЛИВИ</t>
  </si>
  <si>
    <t>ДЕЛ 3. ПАРИЧНИ ПРИЛИВИ</t>
  </si>
  <si>
    <t>Ниво 1 ликвидна актива</t>
  </si>
  <si>
    <t>Останати позиции од ниво 1 ликвидна актива</t>
  </si>
  <si>
    <t>Ниво 2 ликвидна актива</t>
  </si>
  <si>
    <t>Ниво 2А</t>
  </si>
  <si>
    <t>Ниво 2Б</t>
  </si>
  <si>
    <t>Намалувања на приливите</t>
  </si>
  <si>
    <t>Приливи од обезбедено кредитирање и трансакции предизвикани од пазарот на капитал</t>
  </si>
  <si>
    <t>Претежна дејност на матичното лице</t>
  </si>
  <si>
    <t>Средства на банката кај и изложеност кон Народната банка</t>
  </si>
  <si>
    <t>Табела бр. 1 - Политика за наградување</t>
  </si>
  <si>
    <t>Број</t>
  </si>
  <si>
    <t xml:space="preserve">Број </t>
  </si>
  <si>
    <t>Над 6.000.000 до 10.000.000</t>
  </si>
  <si>
    <t>Над 10.000.000 до 14.000.000</t>
  </si>
  <si>
    <t>Над 14.000.000 до 18.000.000</t>
  </si>
  <si>
    <t>Над 18.000.000 до 22.000.000</t>
  </si>
  <si>
    <t>Над 46.000.000 до 50.000.000</t>
  </si>
  <si>
    <t>Над 42.000.000 до 46.000.000</t>
  </si>
  <si>
    <t>Над 38.000.000 до 42.000.000</t>
  </si>
  <si>
    <t>Над 34.000.000 до 38.000.000</t>
  </si>
  <si>
    <t>Над 30.000.000 до 34.000.000</t>
  </si>
  <si>
    <t>Над 26.000.000 до 30.000.000</t>
  </si>
  <si>
    <t>Над 22.000.000 до 26.000.000</t>
  </si>
  <si>
    <t>Права од капиталниот инструмент</t>
  </si>
  <si>
    <t xml:space="preserve">Регулаторен третман </t>
  </si>
  <si>
    <t>Котирање на платформа за тргување</t>
  </si>
  <si>
    <t>АКТИВА ПОНДЕРИРАНА СПОРЕД РИЗИЦИТЕ</t>
  </si>
  <si>
    <t>Материјални ризици и пристапи за мерење или оцена</t>
  </si>
  <si>
    <t>Политика за управување со ризикот од другата договoрна страна</t>
  </si>
  <si>
    <t>Елементи од системот за управување со ризикот од другата договoрна страна</t>
  </si>
  <si>
    <r>
      <t>Т</t>
    </r>
    <r>
      <rPr>
        <b/>
        <sz val="7"/>
        <color indexed="8"/>
        <rFont val="Tahoma"/>
        <family val="2"/>
        <charset val="204"/>
      </rPr>
      <t>2 (</t>
    </r>
    <r>
      <rPr>
        <b/>
        <sz val="10"/>
        <color indexed="8"/>
        <rFont val="Tahoma"/>
        <family val="2"/>
        <charset val="204"/>
      </rPr>
      <t>Т1-1)</t>
    </r>
  </si>
  <si>
    <t>Елементи од системот за управување со  ризикот од промената на каматните стапки во портфолиото на банкарски активности</t>
  </si>
  <si>
    <t>Кредити обезбедени со станбен објект</t>
  </si>
  <si>
    <t xml:space="preserve">Кредити обезбедени со друг недвижен имот </t>
  </si>
  <si>
    <t>Елементи од системот за управување со ризиците поврзани со климатските промени</t>
  </si>
  <si>
    <t>Табела 2 - Информации за ризиците поврзани со климатските промени</t>
  </si>
  <si>
    <t xml:space="preserve">Табела 1 - Информации поврзани со ризиците од ЕСГ </t>
  </si>
  <si>
    <t>Канали на пренос</t>
  </si>
  <si>
    <t>Организациска поставеност</t>
  </si>
  <si>
    <t>Табела 3 - Информации за зелените кредити</t>
  </si>
  <si>
    <t>Зелени кредити</t>
  </si>
  <si>
    <t>Зелени обврзници и еколошки одржливи проекти</t>
  </si>
  <si>
    <t>Учество на зелените кредити</t>
  </si>
  <si>
    <t>Политика за управување со ликвидносниот ризик</t>
  </si>
  <si>
    <t>План за управување во вонредни услови</t>
  </si>
  <si>
    <t>Валутна структура</t>
  </si>
  <si>
    <t xml:space="preserve">ДЕЛ 1. ВИСОКОКВАЛИТЕТНА ЛИКВИДНА АКТИВА (ВКЛА) </t>
  </si>
  <si>
    <t>Табела бр. 1 - Неоптоварени средства</t>
  </si>
  <si>
    <t>Табела бр. 2 - Оптоварени средства</t>
  </si>
  <si>
    <t>ДХВ – државни хартии од вредност;</t>
  </si>
  <si>
    <t>ПО – покриени обврзници;</t>
  </si>
  <si>
    <t>КДХВ – корпоративни должнички хартии од вредност;</t>
  </si>
  <si>
    <t>ХВПА – хартии од вредност покриени со одредена актива;</t>
  </si>
  <si>
    <t>А – акции;</t>
  </si>
  <si>
    <t>ЛП – неискористени вонбилансни побарувања за ликвидносна поддршка и за кредитирање одобрени на банката;</t>
  </si>
  <si>
    <t>О – останато.</t>
  </si>
  <si>
    <t>Табела бр. 2 - Распоредување на кредитните рејтинзи / кредитните оцени на избраните ИКР / АКИ</t>
  </si>
  <si>
    <t>Елементи на управувањето со кредитниот ризик</t>
  </si>
  <si>
    <t>Политика за управување со кредитниот ризик</t>
  </si>
  <si>
    <t>Достасани побарувања</t>
  </si>
  <si>
    <t>Нефункционални кредитни изложености</t>
  </si>
  <si>
    <t xml:space="preserve">Реструктурирани кредитни изложености </t>
  </si>
  <si>
    <t>Утврдување на исправката на вредноста и на посебната резерва</t>
  </si>
  <si>
    <t>Дел 3. Забелешки</t>
  </si>
  <si>
    <t>Вкупно (I+II)</t>
  </si>
  <si>
    <t>Вкупна изложеност на кредитен ризик на групна основа</t>
  </si>
  <si>
    <t xml:space="preserve">Вкупно портфолио на кредити </t>
  </si>
  <si>
    <t>Категорија на ризик „Д“</t>
  </si>
  <si>
    <t>Категорија на ризик „Г“</t>
  </si>
  <si>
    <t>Категорија на ризик „В“</t>
  </si>
  <si>
    <t>Категорија на ризик „Б“</t>
  </si>
  <si>
    <t>Категорија на ризик „А“</t>
  </si>
  <si>
    <t>Портфолио на кредити (опис на сродноста)</t>
  </si>
  <si>
    <t>Дел 2. Изложеност на кредитен ризик на групна основа</t>
  </si>
  <si>
    <t>Вкупна изложеност на кредитен ризик на поединечна основа (1+2+3+4+5+6)</t>
  </si>
  <si>
    <t xml:space="preserve">За кои не е определена исправка на вредноста/посебна резерва </t>
  </si>
  <si>
    <t>Дел 1. Изложеност на кредитен ризик на поединечна основа</t>
  </si>
  <si>
    <t>13=12/(10-11)*100</t>
  </si>
  <si>
    <t>10=3+4+5+6+8+9</t>
  </si>
  <si>
    <t>Достасани</t>
  </si>
  <si>
    <t>Недостасани</t>
  </si>
  <si>
    <t xml:space="preserve">Нефункционална </t>
  </si>
  <si>
    <t>Редовна</t>
  </si>
  <si>
    <t xml:space="preserve">Нефункционални </t>
  </si>
  <si>
    <t>Редовни</t>
  </si>
  <si>
    <t>Ред. број</t>
  </si>
  <si>
    <t>% на исправка на вредноста/посебна резерва</t>
  </si>
  <si>
    <t>Исправка на вредноста/посебна резерва - очекувана кредитна загуба</t>
  </si>
  <si>
    <t>Акумулирана амортизација</t>
  </si>
  <si>
    <t>Вкупна изложеност на кредитен ризик</t>
  </si>
  <si>
    <t>Вонбилансни ставки</t>
  </si>
  <si>
    <t>Други побарувања</t>
  </si>
  <si>
    <t>Камата</t>
  </si>
  <si>
    <t xml:space="preserve">Кредити </t>
  </si>
  <si>
    <t xml:space="preserve">Реструктрирани нефункционални кредитни изложености </t>
  </si>
  <si>
    <t>Вонбилансни побарувања</t>
  </si>
  <si>
    <t>2.6</t>
  </si>
  <si>
    <t>2.5</t>
  </si>
  <si>
    <t>2.4</t>
  </si>
  <si>
    <t>2.3</t>
  </si>
  <si>
    <t>2.2</t>
  </si>
  <si>
    <t>Кредити и побарувања</t>
  </si>
  <si>
    <t xml:space="preserve">Парични салда кај централните банки и други депозити по видување </t>
  </si>
  <si>
    <t xml:space="preserve">Редовни </t>
  </si>
  <si>
    <t>Износ на обезбедувањето за реструктурираните  кредитни изложености</t>
  </si>
  <si>
    <t>Исправка на вредноста и /или посебна резерва за реструктурираните кредитни изложености</t>
  </si>
  <si>
    <t>Должнички харии од вредност</t>
  </si>
  <si>
    <t>Домаќинства</t>
  </si>
  <si>
    <t>Останати финансиски институции</t>
  </si>
  <si>
    <t>Други основи за нефункционалност</t>
  </si>
  <si>
    <t xml:space="preserve">Достасани побарувања над 5 години
</t>
  </si>
  <si>
    <t xml:space="preserve">Достасани побарувања над 2 години до 5 години
</t>
  </si>
  <si>
    <t xml:space="preserve">Достасани побарувања над 1 година до 2 години
</t>
  </si>
  <si>
    <t xml:space="preserve">Достасани побарувања над 180 дена до 1 година
</t>
  </si>
  <si>
    <t>Достасани побарувања над 90 дена до 180 дена</t>
  </si>
  <si>
    <t xml:space="preserve">Неможност за наплата </t>
  </si>
  <si>
    <t>Достасани побарувања над 90 дена</t>
  </si>
  <si>
    <t xml:space="preserve">Дејности на здравствена и социјална заштита </t>
  </si>
  <si>
    <t>Образование</t>
  </si>
  <si>
    <t>Јавна управа и одбрана; задолжително социјално осигурување</t>
  </si>
  <si>
    <t>Административни и помошни услужни дејности</t>
  </si>
  <si>
    <t xml:space="preserve">Стручни, научни и технички дејности </t>
  </si>
  <si>
    <t>Вкупно (1+2)</t>
  </si>
  <si>
    <t>Останати земји ()</t>
  </si>
  <si>
    <t>Република Северна Македонија</t>
  </si>
  <si>
    <t>Билансни изложености</t>
  </si>
  <si>
    <t>Дел 1. Структура на изложеноста по земји</t>
  </si>
  <si>
    <t>Извршен отпис</t>
  </si>
  <si>
    <t>Обезбедување</t>
  </si>
  <si>
    <t>Останати причини</t>
  </si>
  <si>
    <t>3.6</t>
  </si>
  <si>
    <t>Отпис</t>
  </si>
  <si>
    <t>3.5</t>
  </si>
  <si>
    <t xml:space="preserve">Продажба </t>
  </si>
  <si>
    <t>3.4</t>
  </si>
  <si>
    <t>Намалување поради обезбедувањето</t>
  </si>
  <si>
    <t>3.3</t>
  </si>
  <si>
    <t>Делумна или целосна наплата</t>
  </si>
  <si>
    <t>3.2</t>
  </si>
  <si>
    <t>3.1</t>
  </si>
  <si>
    <t>Намалување на нефункционалните кредитни изложености</t>
  </si>
  <si>
    <t>Зголемување на нефункционалните кредитни изложености</t>
  </si>
  <si>
    <t xml:space="preserve">Почетна состојба на нефункционалните кредитни изложености </t>
  </si>
  <si>
    <t xml:space="preserve">Бруто сметководствена вредност                </t>
  </si>
  <si>
    <t xml:space="preserve">Должнички хартии од вредност </t>
  </si>
  <si>
    <t>Нема наведено рок</t>
  </si>
  <si>
    <t>Над 5 години</t>
  </si>
  <si>
    <t>Над 1 година до 5 години</t>
  </si>
  <si>
    <t>До 1 година</t>
  </si>
  <si>
    <t>Друго обезбедување</t>
  </si>
  <si>
    <t>Станбени објекти</t>
  </si>
  <si>
    <t>Опрема</t>
  </si>
  <si>
    <t>Градежни објекти</t>
  </si>
  <si>
    <t>Земјиште</t>
  </si>
  <si>
    <t>Вкупно оштетување</t>
  </si>
  <si>
    <t>Почетна вредност</t>
  </si>
  <si>
    <t>Преземени средства над 5 години</t>
  </si>
  <si>
    <t>Преземени средства над 2 години до 5 години</t>
  </si>
  <si>
    <t>Преземени средства до 2 години</t>
  </si>
  <si>
    <t>Преземени средства</t>
  </si>
  <si>
    <t>Категорија на изложеност</t>
  </si>
  <si>
    <t xml:space="preserve">Актива пондерирана според кредитниот ризик </t>
  </si>
  <si>
    <t>Побарувања од локалната самоуправа и  регионалната власт</t>
  </si>
  <si>
    <t xml:space="preserve">Побарувања покриени со деловни објекти </t>
  </si>
  <si>
    <t>Степен на кредитен квалитет</t>
  </si>
  <si>
    <t>Кредитен рејтинг / кредитна оцена</t>
  </si>
  <si>
    <t>Квалитативни информации за инструментите за кредитна заштита</t>
  </si>
  <si>
    <t>Политики за билансно нетирање</t>
  </si>
  <si>
    <t>Политики за прифатливо обезбедување</t>
  </si>
  <si>
    <t>Видови обезбедување</t>
  </si>
  <si>
    <t>Даватели на гаранции</t>
  </si>
  <si>
    <t>Непокриена кредитна изложеност</t>
  </si>
  <si>
    <t>Покриена кредитна изложеност</t>
  </si>
  <si>
    <t xml:space="preserve">Финансирани инструменти за кредитна заштита </t>
  </si>
  <si>
    <t>Нефинансирани инструменти за кредитна заштита</t>
  </si>
  <si>
    <t xml:space="preserve">Кредити и побарувања </t>
  </si>
  <si>
    <t>Податоци за капиталниот инструмент 
(се пополнува за секој инструмент)</t>
  </si>
  <si>
    <t>Методологија за утврдување на капиталот</t>
  </si>
  <si>
    <t>Климатски стратегиски цели</t>
  </si>
  <si>
    <t>Долгорочни клучни показатели</t>
  </si>
  <si>
    <t>ВКУПНО ДЕЈНОСТ</t>
  </si>
  <si>
    <t>ВКУПНО НАМЕНА</t>
  </si>
  <si>
    <t>Главни позиции на СПЛ</t>
  </si>
  <si>
    <t>Ризик од порамнување / испорака</t>
  </si>
  <si>
    <t>Капитал потребен за покривање на ризикот од порамнување / испорака</t>
  </si>
  <si>
    <t>Износ на изложеноста</t>
  </si>
  <si>
    <t>Капитал потребен за покривање на другите ризици (4.1+4.2+4.3+4.4)</t>
  </si>
  <si>
    <t>Вкупна исправка на вредноста / посебна резерва</t>
  </si>
  <si>
    <t xml:space="preserve">Крајна состојба на нефункционалните кредитни изложености </t>
  </si>
  <si>
    <t>Пристап за класификација на средствата / изложеностите</t>
  </si>
  <si>
    <t>Показатели за оцена на изложеноста на клиентот / проектот на ризиците поврзани со климатските промени</t>
  </si>
  <si>
    <t>Дефинирање на зелените кредити</t>
  </si>
  <si>
    <t>Дел 2. НАМЕНА</t>
  </si>
  <si>
    <t>Пазарна / номинална вредност</t>
  </si>
  <si>
    <t>1.3</t>
  </si>
  <si>
    <t>1.4</t>
  </si>
  <si>
    <t>Табела бр. 1 - Износ на реструктурираните кредитни изложености</t>
  </si>
  <si>
    <t>Табела бр. 2 -  Квалитет на реструктурираните кредитни изложености</t>
  </si>
  <si>
    <t xml:space="preserve">Недостасани побарувања </t>
  </si>
  <si>
    <t>5=1+2+3+4</t>
  </si>
  <si>
    <t>13=6+7+8+9+10+11+12</t>
  </si>
  <si>
    <t>БРУТО ИЗЛОЖЕНОСТ</t>
  </si>
  <si>
    <t>Преработувачка индустрија</t>
  </si>
  <si>
    <t>Сместување и послужување храна</t>
  </si>
  <si>
    <t>Издаваштво, радиодифузија и дејности за производство и дистрибуција на содржини</t>
  </si>
  <si>
    <t>Телекомуникации, компјутерско програмирање, консултантски дејности, компјутерска инфраструктура и други информатички дејности</t>
  </si>
  <si>
    <t>Други услужни дејности</t>
  </si>
  <si>
    <t>Дејности на домаќинствата како работодавачи; дејности на домаќинствата што произведуваат разновидна стока и вршат различни услуги за сопствени потреби</t>
  </si>
  <si>
    <t>Кредити и други билансни побарувања</t>
  </si>
  <si>
    <t xml:space="preserve">Регион: </t>
  </si>
  <si>
    <t>5 =3+4</t>
  </si>
  <si>
    <t>1.5</t>
  </si>
  <si>
    <t>Останати клиенти</t>
  </si>
  <si>
    <t>5=3+4</t>
  </si>
  <si>
    <t>Дел 1. ДЕЈНОСТ -                    регион</t>
  </si>
  <si>
    <t>Снабдување со вода, отстранување отпадни води, управување со отпад и дејности за санација на околината</t>
  </si>
  <si>
    <t>Трговија на големо и на мало</t>
  </si>
  <si>
    <t>Финансиски и осигурителни дејности</t>
  </si>
  <si>
    <t>Дејности поврзани со недвижен имот</t>
  </si>
  <si>
    <t>Уметност, спорт и рекреација</t>
  </si>
  <si>
    <t>Останати дејности коишто се изложени на физичките ризици поврзани со климатските промени</t>
  </si>
  <si>
    <t>Останати дејности коишто не се изложени на физичките ризици поврзани со климатските промени</t>
  </si>
  <si>
    <t>Достасани побарувања над 31 ден до 90 дена</t>
  </si>
  <si>
    <t>Тарифа за каматите и надоместоците што ги наплаќа банката</t>
  </si>
  <si>
    <t>Учество во вкупниот број издадени акции со право на глас  во банката</t>
  </si>
  <si>
    <t>за потврдување на усогласеноста на објавените извештаи и податоци</t>
  </si>
  <si>
    <t xml:space="preserve">ИЗЈАВА </t>
  </si>
  <si>
    <t xml:space="preserve"> Извештај за основните елементи на политиката за објавување извештаи и податоци</t>
  </si>
  <si>
    <t xml:space="preserve"> Извештај за основните податоци за банката </t>
  </si>
  <si>
    <t>Извештај за основите податоци за банката којашто е предмет на консолидирана супервизија</t>
  </si>
  <si>
    <t>Извештај за акционерската структура на банката</t>
  </si>
  <si>
    <t>Извештај за системот за наградување</t>
  </si>
  <si>
    <t>Извештај за сопствените средства</t>
  </si>
  <si>
    <t>Извештај за активата пондерирана според ризиците</t>
  </si>
  <si>
    <t>Извештај за процесот на утврдување на интерниот капитал на банката</t>
  </si>
  <si>
    <t>Извештај за стапките на заштитните слоеви на капиталот</t>
  </si>
  <si>
    <t>Извештај за противцикличниот заштитен слој на капиталот</t>
  </si>
  <si>
    <t>Извештај со квалитативните информации за кредитниот ризик</t>
  </si>
  <si>
    <t>Извештај за промените во износот на нефункционалните кредитни изложености</t>
  </si>
  <si>
    <t>Извештај за преостанатата рочност на кредитните изложености</t>
  </si>
  <si>
    <t>Извештај за преземените средства</t>
  </si>
  <si>
    <t>Извештај за квалитативните информации поврзани со инструментите за кредитна заштита</t>
  </si>
  <si>
    <t>Извештај за износот на капиталот потребен за покривање на пазарните ризици</t>
  </si>
  <si>
    <t xml:space="preserve">Извештај за промената на економската вредност на портфолиото на банкарски активности </t>
  </si>
  <si>
    <t>Извештај за изложеноста на транзициските ризици поврзани со климатските промени</t>
  </si>
  <si>
    <t>Извештај за изложеноста на физичките ризици поврзани со климатските промени</t>
  </si>
  <si>
    <t>Извештај за вкупниот износ на расположливите неоптоварени и оптоварени средства</t>
  </si>
  <si>
    <t xml:space="preserve"> Извештај за финансиските иновации</t>
  </si>
  <si>
    <t xml:space="preserve">Износ во 000 денари / Процент </t>
  </si>
  <si>
    <t>6=1+2+3+4+5</t>
  </si>
  <si>
    <t>4=2+3</t>
  </si>
  <si>
    <t>врска</t>
  </si>
  <si>
    <t xml:space="preserve">Извештај за основните податоци за банката којашто е членка на банкарска група </t>
  </si>
  <si>
    <t>Учество на матичното лице во вкупниот број акции</t>
  </si>
  <si>
    <t>* Се додаваат редови во зависност од бројот на членките на банкарската група.</t>
  </si>
  <si>
    <t>* Се додаваат редови во зависност од бројот на членките на банкарската група/подружниците.</t>
  </si>
  <si>
    <t>* Потемнетите полиња не се пополнуваат.</t>
  </si>
  <si>
    <t>Членови на надзорниот одбор</t>
  </si>
  <si>
    <t>Членови на управниот одбор</t>
  </si>
  <si>
    <t>Број на лицата</t>
  </si>
  <si>
    <t>(-) Акумулирана загуба од претходните години</t>
  </si>
  <si>
    <t>Стапка на повратот на активата</t>
  </si>
  <si>
    <t>Стапка на повратот на капиталот и резервите</t>
  </si>
  <si>
    <t xml:space="preserve">Вкупна стапка на заштитните слоеви на капиталот </t>
  </si>
  <si>
    <t>Дел 2. Структура на изложеноста според дејноста на клиентот нефинансиско правно лице</t>
  </si>
  <si>
    <t>Исклучување од нефункционалните изложености</t>
  </si>
  <si>
    <t>Табела бр. 1 - Категории изложеност вклучени во активата пондерирана според кредитниот ризик</t>
  </si>
  <si>
    <t>Побарувања од централните влади и централните банки</t>
  </si>
  <si>
    <t>Побарувања од мултилатералните развојни банки и меѓународните организации</t>
  </si>
  <si>
    <t>Побарувања од банките</t>
  </si>
  <si>
    <t>Вкупен износ на изложеноста на ризикот од другата договорна страна со примена на методот на пазарна вредност</t>
  </si>
  <si>
    <t>Клиенти од останатите дејности коишто се изложени на транцизиските ризици поврзани со климатските промени</t>
  </si>
  <si>
    <t>Стапка на задолженоста</t>
  </si>
  <si>
    <t>* Соодветно се додаваат редови за надлежните лица и за нивниот потпис.</t>
  </si>
  <si>
    <t>Идентификување на материјалните податоци</t>
  </si>
  <si>
    <t>Идентификување на сопствените податоци</t>
  </si>
  <si>
    <t>Идентификување на доверливите податоци</t>
  </si>
  <si>
    <t xml:space="preserve">Финансиски активности коишто ги врши банката во моментот </t>
  </si>
  <si>
    <t>Напомена: Овој извештај го пополнува и банката којашто е членка на банкарска група, како и банката којашто е предмет на консолидирана супервизија.</t>
  </si>
  <si>
    <t>Учество на банката во вкупниот број акции</t>
  </si>
  <si>
    <t xml:space="preserve">Износ на пониски сопствени средства </t>
  </si>
  <si>
    <t>Елементи од системот за управување со стапката на задолженост</t>
  </si>
  <si>
    <t>Извештај за стапката на задолженост</t>
  </si>
  <si>
    <t>Стапка на нефункционалните кредити</t>
  </si>
  <si>
    <t xml:space="preserve">Стапка на задолженост </t>
  </si>
  <si>
    <t>Трансакции во рамките на групата / со поврзани лица</t>
  </si>
  <si>
    <t>Број на членства во органите на управување и надзор</t>
  </si>
  <si>
    <r>
      <t xml:space="preserve">Фиксен </t>
    </r>
    <r>
      <rPr>
        <sz val="11"/>
        <rFont val="Calibri"/>
        <family val="2"/>
        <charset val="204"/>
      </rPr>
      <t>−</t>
    </r>
    <r>
      <rPr>
        <sz val="11"/>
        <rFont val="Tahoma"/>
        <family val="2"/>
        <charset val="204"/>
      </rPr>
      <t xml:space="preserve"> варијабилен дел</t>
    </r>
  </si>
  <si>
    <t>Фиксен дел од надоместокот</t>
  </si>
  <si>
    <t>Вкупен износ на фиксниот дел од надоместокот во 000 денари</t>
  </si>
  <si>
    <t>Варијабилен дел од надоместокот</t>
  </si>
  <si>
    <t>Вкупен износ на варијабилниот надоместок во 000 денари</t>
  </si>
  <si>
    <t>Износ на вкупниот надоместок (реден број 2 + реден број 4)</t>
  </si>
  <si>
    <t xml:space="preserve">Табела бр. 3 - Вкупен износ на надоместокот </t>
  </si>
  <si>
    <t>Вкупен износ на надоместокот во 000 денари</t>
  </si>
  <si>
    <t>Табела бр. 4 -  Структура на вкупниот надоместок според висината и бројот на лицата</t>
  </si>
  <si>
    <t>Тип на капиталниот инструмент</t>
  </si>
  <si>
    <t xml:space="preserve">Степен на субординација </t>
  </si>
  <si>
    <t xml:space="preserve">Извештај со податоците за капиталните инструменти  </t>
  </si>
  <si>
    <t xml:space="preserve">Врска </t>
  </si>
  <si>
    <r>
      <t>СТАПКА НА АДЕКВАТНОСТ</t>
    </r>
    <r>
      <rPr>
        <b/>
        <sz val="11"/>
        <rFont val="Tahoma"/>
        <family val="2"/>
        <charset val="204"/>
      </rPr>
      <t xml:space="preserve"> НА КАПИТАЛОТ (7/5)</t>
    </r>
  </si>
  <si>
    <t xml:space="preserve">Стапка на адекватност на капиталот </t>
  </si>
  <si>
    <t>Стапка на адекватност на капиталот</t>
  </si>
  <si>
    <t>Износ на вкупниот интерен капитал</t>
  </si>
  <si>
    <t>Стапка на системскиот заштитен слој на капиталот</t>
  </si>
  <si>
    <t>Бруто сметководствена вредност на реструктурираните кредитни изложености</t>
  </si>
  <si>
    <t xml:space="preserve">Реструктрирани повеќе од двапати </t>
  </si>
  <si>
    <t>Достасани побарувања до 31 ден</t>
  </si>
  <si>
    <t>Дејности на екстратериторијални организации и тела</t>
  </si>
  <si>
    <t>Нето-наплати</t>
  </si>
  <si>
    <t>Извештај за категориите кредитни изложености според применетиот пондер на ризичност</t>
  </si>
  <si>
    <t>Побарувања од јавните институции</t>
  </si>
  <si>
    <t>Назив на избраната ИКР / АКИ</t>
  </si>
  <si>
    <t>Ниво на концентрацијата на ризикот поврзан со обезбедувањето</t>
  </si>
  <si>
    <t>Извештај за вкупниот износ на изложеноста којашто е покриена со инструменти за кредитна заштита и којашто не е покриена со инструменти за кредитна заштита</t>
  </si>
  <si>
    <t>Вкупен износ на капиталот потребен за покривање на ризикот од другата договорна страна</t>
  </si>
  <si>
    <t>Вкупен износ на изложеноста на ризикот од другата договорна страна со примена на методот на оригинална изложенст</t>
  </si>
  <si>
    <t>Вкупен износ на капиталот потребен за покривање на пазарните ризици (1+2+3)</t>
  </si>
  <si>
    <t>Извештај со квалитативните информации за оперативниот ризик</t>
  </si>
  <si>
    <t>Извештај со квалитативните информации за ризикот од промената на каматните стапки во портфолиото на банкарски активности</t>
  </si>
  <si>
    <t>Пристап којшто се користи за утврдување на промената на економската вредност</t>
  </si>
  <si>
    <t>Извештај со квалитативните информации за ризиците поврзани со климатските промени, за ризиците од ЕСГ и за зелените кредити</t>
  </si>
  <si>
    <t>Поврзаност со останатите ризици</t>
  </si>
  <si>
    <t>Извештај со квалитативните информации за ликвидносниот ризик</t>
  </si>
  <si>
    <t>Извештај со квалитативните информации за стапката на покриеност со ликвидност</t>
  </si>
  <si>
    <r>
      <t>СТАПКА НА ПОКРИЕНОСТ</t>
    </r>
    <r>
      <rPr>
        <b/>
        <sz val="11"/>
        <color rgb="FF000000"/>
        <rFont val="Tahoma"/>
        <family val="2"/>
        <charset val="204"/>
      </rPr>
      <t xml:space="preserve"> СО ЛИКВИДНОСТ (%)</t>
    </r>
  </si>
  <si>
    <t>ДЕЛ 4. ВКУПНА ПРИСПОСОБЕНА ВРЕДНОСТ</t>
  </si>
  <si>
    <t>Тип на производот</t>
  </si>
  <si>
    <t>Извештај со квалитативните информации за стапката на задолженост</t>
  </si>
  <si>
    <t>Фактори коишто влијаат врз пресметката на стапката на задолженост</t>
  </si>
  <si>
    <t>Просечна стапка на задолженост</t>
  </si>
  <si>
    <t>Опис на финтек-активностите</t>
  </si>
  <si>
    <t>Извештај со квалитативните информации за пазарните ризици</t>
  </si>
  <si>
    <t>Напомена: за пополнување на колоната бр. 2 од табелите бр. 1 и 2 се користат следниве ознаки:</t>
  </si>
  <si>
    <r>
      <rPr>
        <sz val="7"/>
        <rFont val="Times New Roman"/>
        <family val="1"/>
        <charset val="204"/>
      </rPr>
      <t xml:space="preserve"> </t>
    </r>
    <r>
      <rPr>
        <sz val="11"/>
        <rFont val="Tahoma"/>
        <family val="2"/>
        <charset val="204"/>
      </rPr>
      <t>УИФ – удели во инвестициски фондови;</t>
    </r>
  </si>
  <si>
    <t>* Потемнетите полиња од табелите бр. 1 и 2 не се пополнуваат.</t>
  </si>
  <si>
    <r>
      <rPr>
        <sz val="11"/>
        <rFont val="Tahoma"/>
        <family val="2"/>
        <charset val="204"/>
      </rPr>
      <t>БЗ – благајнички</t>
    </r>
    <r>
      <rPr>
        <sz val="8"/>
        <rFont val="Times New Roman"/>
        <family val="1"/>
        <charset val="204"/>
      </rPr>
      <t> </t>
    </r>
    <r>
      <rPr>
        <sz val="11"/>
        <rFont val="Tahoma"/>
        <family val="2"/>
        <charset val="204"/>
      </rPr>
      <t>записи;</t>
    </r>
  </si>
  <si>
    <t>П – парични средства;</t>
  </si>
  <si>
    <t>Потврдувам/e дека објавените извештаи и податоци со состојба на датум  _____________година, се усогласени со барањата на Одлуката за објавување извештаи и податоци од страна на банките („Службен весник на Република Северна Македонија“ бр. 36/23 и 179/24) и со политиката за објавување податоци и извештаи на ____________________________ .</t>
  </si>
  <si>
    <t>Прилог 2 - Обрасците на извештаите и податоците коишто Банката е должна да ги објавува и роковите за нивна објава</t>
  </si>
  <si>
    <t xml:space="preserve">Назив на извештај </t>
  </si>
  <si>
    <t>Скратен назив на извештај*</t>
  </si>
  <si>
    <t>Старател за извештаи и податоци</t>
  </si>
  <si>
    <t>Фреквенција</t>
  </si>
  <si>
    <t>Примена</t>
  </si>
  <si>
    <t>Изјава за потврдување на усогласеноста на објавените извештаи и податоци</t>
  </si>
  <si>
    <t>Изјава - Образец И</t>
  </si>
  <si>
    <t>СФУ</t>
  </si>
  <si>
    <t>со секој датум на известување</t>
  </si>
  <si>
    <t>од 1 јануари 2025</t>
  </si>
  <si>
    <t>Извештај за основните елементи на политиката за објавување извештаи и податоци</t>
  </si>
  <si>
    <t>ОЕП</t>
  </si>
  <si>
    <t>Извештаи со основните податоци за банката и нејзината акционерска структура</t>
  </si>
  <si>
    <t>Извештај за основните податоци за банката</t>
  </si>
  <si>
    <t>ОП1</t>
  </si>
  <si>
    <t>Секретаријат</t>
  </si>
  <si>
    <t>годишно</t>
  </si>
  <si>
    <t>Извештај за основните податоци за банката којашто е членка на банкарска група</t>
  </si>
  <si>
    <t>ОП2</t>
  </si>
  <si>
    <t>Извештај за основните податоци за банката којашто е предмет на консолидирана супервизија</t>
  </si>
  <si>
    <t>ОП3</t>
  </si>
  <si>
    <t>АС</t>
  </si>
  <si>
    <t>Извештај со најзначајните показатели</t>
  </si>
  <si>
    <t>Стапки пропишани од Народната банка (редовен основен капита, основен капитал, адекватност на капиталот)</t>
  </si>
  <si>
    <t>НП</t>
  </si>
  <si>
    <t>СРЕК</t>
  </si>
  <si>
    <t>квартално</t>
  </si>
  <si>
    <t>од 1 јануари 2026, т.14.5. од Упатството, т.13.4. од Одлуката</t>
  </si>
  <si>
    <t>Вкупна стапка на заштитни слоеви на капиталот</t>
  </si>
  <si>
    <t>од 1 јануари 2026, т.14.9. од Упатството, т.13.8. од Одлуката</t>
  </si>
  <si>
    <t>Стапка на задолженост и износот на изложеност</t>
  </si>
  <si>
    <t>полугодишно</t>
  </si>
  <si>
    <t>Структура на сопствени средства, вкупен износ АПР, стапка на адекватност на капиталот, стапка на нефункционални кредити, стапка на поврат на актива, стапка на поврат на капиталот, стапка на покриеност со ливидност</t>
  </si>
  <si>
    <t xml:space="preserve">квартално </t>
  </si>
  <si>
    <t>од 1јануари 2025</t>
  </si>
  <si>
    <t>Извештаи за управувањето со ризиците и корпоративното управување</t>
  </si>
  <si>
    <t xml:space="preserve">Извештај за генерална рамка за управување со ризиците </t>
  </si>
  <si>
    <t>УР1</t>
  </si>
  <si>
    <t>Извештај за корпоративно управување</t>
  </si>
  <si>
    <t>КО1</t>
  </si>
  <si>
    <t>5.3.1</t>
  </si>
  <si>
    <t>СН - табела бр.1</t>
  </si>
  <si>
    <t>ХР</t>
  </si>
  <si>
    <t>5.3.2</t>
  </si>
  <si>
    <t>Наградување за финансиската година</t>
  </si>
  <si>
    <t>СН - табела бр.2</t>
  </si>
  <si>
    <t>5.3.3</t>
  </si>
  <si>
    <t>Вкупен износ на надоместокот</t>
  </si>
  <si>
    <t>СН - табела бр.3</t>
  </si>
  <si>
    <t>5.3.4</t>
  </si>
  <si>
    <t>Структура на вкупниот надоместок според висината и бројот на лицата</t>
  </si>
  <si>
    <t>СН - табела бр.4</t>
  </si>
  <si>
    <t>Извештаи за сопствените средства, активата пондерирана според ризиците и интерниот капитал</t>
  </si>
  <si>
    <t>6.1</t>
  </si>
  <si>
    <t>ССО</t>
  </si>
  <si>
    <t>6.2</t>
  </si>
  <si>
    <t>Извештај со податоците за капиталните инструменти</t>
  </si>
  <si>
    <t>КИ</t>
  </si>
  <si>
    <t>ДСФПС</t>
  </si>
  <si>
    <t>6.3</t>
  </si>
  <si>
    <t>АПРО</t>
  </si>
  <si>
    <t>6.4</t>
  </si>
  <si>
    <t>ПИКО</t>
  </si>
  <si>
    <t>Извештај за заштитните слоеви на капиталот</t>
  </si>
  <si>
    <t>7.1</t>
  </si>
  <si>
    <t>СЗСК</t>
  </si>
  <si>
    <t>од 1 јануари 2026, т.29 од Упатството, т.19 од Одлуката</t>
  </si>
  <si>
    <t>7.2</t>
  </si>
  <si>
    <t>СПЗСК</t>
  </si>
  <si>
    <t>не  е усогласено со одлуката, во Одлуката тоа е точка 20 и за точка 20 нема одлагање а во Упатството стои и за овој извештај да биде од 1 јануари 2026</t>
  </si>
  <si>
    <t>Извештаи за изложеноста на банката на одделни ризици</t>
  </si>
  <si>
    <t>8.1</t>
  </si>
  <si>
    <t>КРК</t>
  </si>
  <si>
    <t>8.2</t>
  </si>
  <si>
    <t>Извештај за износот и квалитетот на редовните и нефункционалните кредитни изложености</t>
  </si>
  <si>
    <t>КАО</t>
  </si>
  <si>
    <t>СРЕК/СРН</t>
  </si>
  <si>
    <t>8.3</t>
  </si>
  <si>
    <t>Извештај за износот и квалитетот на реструктурираните кредитни изложености</t>
  </si>
  <si>
    <t>8.3.1</t>
  </si>
  <si>
    <t>Износ на реструктурираните кредитни изложености</t>
  </si>
  <si>
    <t>КРРКИ - табела бр.1</t>
  </si>
  <si>
    <t>8.3.2</t>
  </si>
  <si>
    <t>Квалитет на реструктурираните кредитни изложености</t>
  </si>
  <si>
    <t>КРРКИ - табела бр.2</t>
  </si>
  <si>
    <t>8.4</t>
  </si>
  <si>
    <t>Извештај за структурата на кредитните изложености според деновите на доцнење</t>
  </si>
  <si>
    <t>КРДД</t>
  </si>
  <si>
    <t>8.5</t>
  </si>
  <si>
    <t>Извештај за структурата на редовните и нефункционалните кредитни изложености по земји и според дејноста</t>
  </si>
  <si>
    <t>КРДЗ</t>
  </si>
  <si>
    <t>8.6</t>
  </si>
  <si>
    <t>КРНФ</t>
  </si>
  <si>
    <t>8.7</t>
  </si>
  <si>
    <t>КРПР</t>
  </si>
  <si>
    <t>8.8</t>
  </si>
  <si>
    <t>КРПС</t>
  </si>
  <si>
    <t>8.9</t>
  </si>
  <si>
    <t>8.9.1</t>
  </si>
  <si>
    <t>Категории изложеност вклучени во активата пондерирана според кредитниот ризик</t>
  </si>
  <si>
    <t>КРСППР - табела бр.1</t>
  </si>
  <si>
    <t>8.9.2</t>
  </si>
  <si>
    <t>Распоредување на кредитните рејтинзи / кредитните оцени на избраните ИКР / АКИ.</t>
  </si>
  <si>
    <t>КРСППР - табела бр.2</t>
  </si>
  <si>
    <t>8.10</t>
  </si>
  <si>
    <t>КРИКЗ</t>
  </si>
  <si>
    <t>8.11</t>
  </si>
  <si>
    <t>КРСПИ</t>
  </si>
  <si>
    <t>9</t>
  </si>
  <si>
    <t>9.1</t>
  </si>
  <si>
    <t>Извештај со квалитативните информации за ризикот од другата договорна страна</t>
  </si>
  <si>
    <t>РДДСК</t>
  </si>
  <si>
    <t>9.2</t>
  </si>
  <si>
    <t>Извештај за капиталот потребен за покривање на ризикот од другата договорна страна</t>
  </si>
  <si>
    <t>РДДСО</t>
  </si>
  <si>
    <t>10</t>
  </si>
  <si>
    <t>10.1</t>
  </si>
  <si>
    <t>ПРК</t>
  </si>
  <si>
    <t>10.2</t>
  </si>
  <si>
    <t>ПРИК</t>
  </si>
  <si>
    <t>11</t>
  </si>
  <si>
    <t>11.1</t>
  </si>
  <si>
    <t>ОРК</t>
  </si>
  <si>
    <t>11.2</t>
  </si>
  <si>
    <t>Извештај за износот на капиталот потребен за покривање на оперативниот ризик</t>
  </si>
  <si>
    <t>ОРИК</t>
  </si>
  <si>
    <t>12</t>
  </si>
  <si>
    <t>Ризикот од промената на каматните стапки во портфолиото на банкарски активности</t>
  </si>
  <si>
    <t>12.1</t>
  </si>
  <si>
    <t>КСК</t>
  </si>
  <si>
    <t>12.2</t>
  </si>
  <si>
    <t>Извештај за промената на економската вредност на портфолиото на банкарски активности</t>
  </si>
  <si>
    <t>ВПВО</t>
  </si>
  <si>
    <t>13</t>
  </si>
  <si>
    <t>Ризиците поврзани со климатските промени и еколошките, социјалните и управувачките ризици (ризици од ЕСГ)</t>
  </si>
  <si>
    <t>13.1</t>
  </si>
  <si>
    <t>13.1.1</t>
  </si>
  <si>
    <t>Информации поврзани со ризиците од ЕСГ</t>
  </si>
  <si>
    <t>КПЕСГ - табела бр.1</t>
  </si>
  <si>
    <t>СРЕК/ЕСГ</t>
  </si>
  <si>
    <t xml:space="preserve">од 1 јануари 2026, т.60 од Упатството,  т.20 од Одлуката </t>
  </si>
  <si>
    <t>13.1.2</t>
  </si>
  <si>
    <t>Информации за ризиците поврзани со климатските промени</t>
  </si>
  <si>
    <t>КПЕСГ - табела бр.2</t>
  </si>
  <si>
    <t>СРЕК/СКР/ЕСГ</t>
  </si>
  <si>
    <t>13.1.3</t>
  </si>
  <si>
    <t>Информации за зелените кредити</t>
  </si>
  <si>
    <t>КПЕСГ - табела бр.3</t>
  </si>
  <si>
    <t>СКР</t>
  </si>
  <si>
    <t>13.2</t>
  </si>
  <si>
    <t>КПТР</t>
  </si>
  <si>
    <t>13.3</t>
  </si>
  <si>
    <t>КПФР</t>
  </si>
  <si>
    <t>14</t>
  </si>
  <si>
    <t>Извештаи за ликвидносните барања</t>
  </si>
  <si>
    <t>14.1</t>
  </si>
  <si>
    <t>ЛРК</t>
  </si>
  <si>
    <t>14.2</t>
  </si>
  <si>
    <t>СПЛКВ</t>
  </si>
  <si>
    <t>14.3</t>
  </si>
  <si>
    <t>Извештај за висината на стапката на покриеност со ликвидност</t>
  </si>
  <si>
    <t>СПЛО</t>
  </si>
  <si>
    <t>14.4</t>
  </si>
  <si>
    <t>14.4.1</t>
  </si>
  <si>
    <t>Неоптоварени средства</t>
  </si>
  <si>
    <t>РНОСК - табела бр.1</t>
  </si>
  <si>
    <t>14.4.2</t>
  </si>
  <si>
    <t>Оптоварени средства</t>
  </si>
  <si>
    <t>РНОСК - табела бр.2</t>
  </si>
  <si>
    <t>15</t>
  </si>
  <si>
    <t>Извештаи за стапката на задолженост</t>
  </si>
  <si>
    <t>15.1</t>
  </si>
  <si>
    <t>СЗК</t>
  </si>
  <si>
    <t>15.2.</t>
  </si>
  <si>
    <t>СЗО</t>
  </si>
  <si>
    <t>Извештај за финансиски иновации</t>
  </si>
  <si>
    <t xml:space="preserve">ФИНТЕК </t>
  </si>
  <si>
    <t>СРПМ</t>
  </si>
  <si>
    <t>* Скратениот назив на извештајот е користен од Упатството за објавување</t>
  </si>
  <si>
    <t>Кратенки:</t>
  </si>
  <si>
    <t>Сектор за финансиско управување</t>
  </si>
  <si>
    <t>Сектор за ризици, евалуација и контрола</t>
  </si>
  <si>
    <t>Сектор за развој на понуда и маркетинг</t>
  </si>
  <si>
    <t>Сектор за човечки ресурси</t>
  </si>
  <si>
    <t>ЕСГ</t>
  </si>
  <si>
    <t>Советник на Управен одбор за ЕСГ</t>
  </si>
  <si>
    <t>Сектор за правни работи и секретаријат</t>
  </si>
  <si>
    <t>Сектор за кредитни ризици</t>
  </si>
  <si>
    <t>Деловен сектор за финансиски пазари и средства</t>
  </si>
  <si>
    <t>СРН</t>
  </si>
  <si>
    <t>Сектор за реструктуирање и наплата</t>
  </si>
  <si>
    <t>со датум 31.03.2026 треба да се извести</t>
  </si>
  <si>
    <t>Одговорен</t>
  </si>
  <si>
    <t>Strategic</t>
  </si>
  <si>
    <t>4.4A</t>
  </si>
  <si>
    <t>Позиции од точката 17 став 2 од Одлуката коишто се вклучуваат со пондер на ризичност од 250%</t>
  </si>
  <si>
    <t>Просечна стапка на изложеност, се пресметува на полугодишна основа.</t>
  </si>
  <si>
    <t>Просечен износ на изложеност, пресметан како просек од месечните изложености</t>
  </si>
  <si>
    <t>* Податок со 31.12.2025 година, се пресметува на полугодишна основа.</t>
  </si>
  <si>
    <t>Банката ќе започне да ги објавува податоците од 1 јануари 2026</t>
  </si>
  <si>
    <t>Банката има воспоставена сеопфатна стратегија за управување со ризиците која е усогласена со деловната стратегија, ризичниот апетит и регулативата на Народната банка. Управувањето со ризиците се заснова на јасно дефинирани политики за сите материјални ризици, вклучително кредитен, ликвидносен, пазарен, каматен ризик во банкарската книга, оперативен, ИКТ, стратегиски, репутациски и ESG ризици. Стратегијата обезбедува интегриран и конзистентен пристап кон управување со ризиците на сите организациски нивоа. Посебен акцент се става на превентивно управување, одржување на стабилна капитална и ликвидносна позиција и поддршка на долгорочната одржливост на работењето.</t>
  </si>
  <si>
    <t>Банката поставува здрави практики за ефикасно управување со ризиците, вклучувајќи и јасни линии на одговорност за преземање и управување со ризици. Управувањето со ризиците се однесува на улогите и одговорностите на телата за одлучување поврзани со управување на ризик, функцијата на управување со ризик и независната проценка на рамката за управување со ризик. Процесите на управување со Банката се дизајнирани така да делуваат против ерозија на практиките за управување со ризик преку промена на деловното и економското опкружување. Управувањето со ризиците се состои од јасна организациска структура и ефикасен систем на внатрешна контрола во согласност со локалните регулативи за правила за добро корпоративно управување. Банката има воспоставена организациска структура, која се темели врз концепт на три линии на одбрана, што обезбедува јасно дефинирани надлежности и одговорности помеѓу лицата и организационите единици кои вршат активности за преземање на ризик, од една страна, и лицата и организационите единици кои вршат управување со ризик, од друга. Организациската структура е создадена со цел да се спречи конфликт на интереси и да се обезбеди транспарентен и докумнетиран процес на донесување на одлуки.</t>
  </si>
  <si>
    <t>Банката применува соодветни инструменти за заштита и намалување на ризиците, како што се систем на лимити со воспоставени прагови за рано предупредување, колатерали, диверзификација на изложености, стрес‑тестирање и планови за непредвидени состојби. Овие инструменти се вградени во секојдневните процеси на управување со ризици и во процесите на донесување одлуки. Ефикасноста на применетите мерки редовно се следи преку извештаи, клучни индикатори за ризик и системи за рано предупредување. По потреба се преземаат корективни активности со цел ризиците да се задржат во рамките на утврдениот ризичен апетит.</t>
  </si>
  <si>
    <t>Банката има усвоен документ за прифатливо ниво на ризик (Ризичен апетит), кој го дефинира агрегатното ниво и видовите ризици што Банката е подготвена да ги преземе во рамките на својот капацитет за ризик. Документот содржи јасно дефинирани квалитативни начела и квантитативни лимити за клучните ризици и претставува основа за управување со капиталот и ликвидноста. Ризичниот апетит е интегриран во стратешкото и оперативното планирање и е директно поврзан со процесите ICAAP, ILAAP и Планот за опоравување. Неговата примена обезбедува конзистентност помеѓу деловните цели и преземањето на ризици.</t>
  </si>
  <si>
    <t>Банката остварува трансакции во рамките на групата и со поврзани лица во согласност со Mетодологија за евидентирање и вреднување на сметководствените ставки и за подготовка на финансиски извештаи. Поврзаните страни ги вклучуваат НЛБ д.д. Љубљана како „Матично друштво“, НЛБ ЛИЗ &amp; ГО ДОО Скопје како „Придружени друштва“, Надзорниот одбор, лицата со посебни права и одговорности во Банката и нивните поврзани субјекти и членови на семејството како „Раководен кадар на Банката“ и членките на НЛБ Групацијата како „Останати поврзани страни“. Банкарските трансакции се склучуваат со поврзани страни во нормалниот тек на работењето и се засноваат на условите на пазарот. Тие вклучуваат кредити, депозити и други трансакции. Приходите и расходите за матичното друштво главно се состојат од приходи и трошоци за камати за субординиран заем, приходи и расходи за провизии за платен промет, добивки и загуби од курсни разлики и трошоци за ИТ-услуги, комуникациски и консултантски услуги, останати приходи и др. Приходите и расходите за раководниот кадар главно се состојат од приходи од камати од кредити, трошоци по камати за депозити, приходи од провизии од платен промет, трошоци за службени патувања, добивки и загуби од курсни разлики и друго. Приходите и расходите за останатите поврзани страни главно се состојат од приходи од камати од кредити, трошоци по камати за депозити, приходи и трошоци за провизии за платен промет, добивки и загуби од курсни разлики, останати приходи и трошоци за консултантски услуги.</t>
  </si>
  <si>
    <t>НЛБ Банка АД Скопје</t>
  </si>
  <si>
    <t>Извештај со најзначајните показатели со состојба на 31.12.2025 година</t>
  </si>
  <si>
    <t xml:space="preserve"> </t>
  </si>
  <si>
    <t>Извештај за генералната рамка за управување со ризиците со состојба на 31.12.2025 година</t>
  </si>
  <si>
    <t xml:space="preserve"> со состојба на 31.12.2025 година</t>
  </si>
  <si>
    <t>Извештај за процесот на утврдување на интерниот капитал на банката со состојба на 31.12.2025 година</t>
  </si>
  <si>
    <t>Извештај за противцикличниот заштитен слој на капиталот со состојба на 31.12.2025 година</t>
  </si>
  <si>
    <t>Извештај со квалитативните информации за кредитниот ризик со состојба на 31.12.2025 година</t>
  </si>
  <si>
    <t>Извештај за износот и квалитетот на редовните и нефункционалните кредитни изложености со состојба на 31.12.2025 година</t>
  </si>
  <si>
    <t>Извештај за износот и квалитетот на реструктурираните кредитни изложености со состојба на 31.12.2025 година</t>
  </si>
  <si>
    <t>Извештај за структурата на кредитните изложености според деновите на доцнење со состојба на 31.12.2025 година</t>
  </si>
  <si>
    <t>Извештај за структурата на редовните и нефункционалните кредитните изложености по земји и според дејности со состојба на 31.12.2025 година</t>
  </si>
  <si>
    <t>Извештај за преостанатата рочност на кредитните изложености со состојба на 31.12.2025 година</t>
  </si>
  <si>
    <t>Извештај за категориите кредитни изложености според применетиот пондер на ризичност со состојба на 31.12.2025 година</t>
  </si>
  <si>
    <t>Извештај за квалитативните информации поврзани со инструментите за кредитна заштита со состојба на 31.12.2025 година</t>
  </si>
  <si>
    <t>Извештај за вкупниот износ на изложеноста којашто е покриена со инструменти за кредитна заштита и којашто не е покриена со инструменти за кредитна заштита со состојба на 31.12.2025 година</t>
  </si>
  <si>
    <t>Извештај со квалитативните информации за ризикот од другата договoрна страна со состојба на 31.12.2025 година</t>
  </si>
  <si>
    <t>Извештај за капиталот потребен за покривање на ризикот од другата договорна страна со состојба на 31.12.2025 година</t>
  </si>
  <si>
    <t>Извештај со квалитативните информации за пазарните ризици со состојба на 31.12.2025 година</t>
  </si>
  <si>
    <t>Извештај за износот на капиталот потребен за покривање на пазарните ризици со состојба на 31.12.2025 година</t>
  </si>
  <si>
    <t>Извештај со квалитативните информации за оперативниот ризик со состојба на 31.12.2025 година</t>
  </si>
  <si>
    <t>Извештај за износот на капиталот потребен за покривање на оперативниот ризик со состојба на 31.12.2025 година</t>
  </si>
  <si>
    <t>Извештај со квалитативните информации за ризикот од промената на каматните стапки во портфолиото на банкарски активности со состојба на 31.12.2025 година</t>
  </si>
  <si>
    <t>со состојба на 31.12.2025 година</t>
  </si>
  <si>
    <t>Извештај со квалитативните информации за ликвидносниот ризик со состојба на 31.12.2025 година</t>
  </si>
  <si>
    <t>Извештај со квалитативните информации за стапката на покриеност со ликвидност со состојба на 31.12.2025 година</t>
  </si>
  <si>
    <t>Извештај за висината на стапката на покриеност со ликвидност со состојба на 31.12.2025 година</t>
  </si>
  <si>
    <t>Извештај со квалитативните информации за стапката на задолженост со состојба на 31.12.2025 година</t>
  </si>
  <si>
    <t>за II полугодие од 2025 година</t>
  </si>
  <si>
    <t>Процесот на утврдување на интерниот капитал (ПИК/ICAAP) се спроведува како структуриран и континуиран процес кој опфаќа: (i) идентификација на ризици и утврдување на нивната материјалност преку ризичниот профил, (ii) мерење/оцена на материјалните ризици и утврдување интерен капитал по поединечен ризик, (iii) утврдување на вкупниот интерен капитал за покривање на ризиците, и (iv) споредба на сопствените средства со вкупниот интерен капитал и дефинирање/следење активности за одржување соодветна капитална позиција. 
ПИК се спроведува од перспектива нормативен пристап (проекција и исполнување регулаторни/супервизорски барања, вкл. управувачки слој) и економски пристап (покривање на цел спектар материјални ризици во точка‑во‑време перспектива), при што резултатите се интегрираат во ризичниот апетит, капиталното планирање и управувачкото донесување одлуки.</t>
  </si>
  <si>
    <t>Во рамките на процесот на утврдување на интерниот капитал, Банката врши идентификација и проценка на сите релевантни ризици на кои е или може да биде изложена во своето работење, при што како материјални ризици се определуваат оние ризици кои можат да имаат значително влијание врз капиталната позиција, профитабилноста, ликвидноста и долгорочната одржливост на Банката. Материјалноста на ризиците се утврдува преку процесот на подготовка на профилот на ризичност, земајќи ги предвид обемот и структурата на изложеностите, деловниот модел, макроекономското опкружување и резултатите од стрес‑тестирањата.
За секој идентификуван материјален ризик, Банката применува соодветен квантитативен или квалитативен пристап за мерење или оцена, во согласност со природата на ризикот и неговата мерливост. При утврдувањето на интерниот капитал се применува комбинација од нормативен и економски пристап, при што за ризиците опфатени со регулаторната капитална методологија во финалната ПИК пресметка се вклучува поголемиот износ од регулаторниот и интерниот капитален износ. За ризиците кои не се целосно опфатени со регулаторната рамка, Банката применува интерни пристапи засновани на сценарија, сензитивности и експертска оцена, со конзервативни претпоставки и соодветна управувачка контрола.</t>
  </si>
  <si>
    <t>Кредитниот ризик е идентификуван како материјален поради неговото значајно учество во вкупниот ризичен профил и влијанието врз капиталната адекватност и профитабилноста на Банката. Кредитниот ризик ги опфаќа следниве подкатегории:
- ризик од неисполнување на обврските, кој произлегува од неспособноста на должникот навремено и целосно да ги подмири своите обврски;
- ризик од влошување на ризичната категорија, кој произлегува од влошување на кредитниот рејтинг на должниците;
- ризик од концентрација, кој произлегува од концентрација на изложености кон поединечни клиенти, групи на поврзани субјекти, сектори или индустрии;
- ризик од кредитирање во странска валута, кој произлегува од неисполнување на обврските од страна на должниците како резултат на неповолни промени на девизниот курс.
За потребите на ПИК, кредитниот ризик се мери со примена на регулаторен пристап и интерен економски пристап, при што се утврдува интерен капитал за покривање на неочекуваните загуби, а во финалната ПИК пресметка се вклучува поголемиот од двата износи.</t>
  </si>
  <si>
    <t xml:space="preserve">Оперативниот ризик е идентификуван како материјален поради потенцијалот за значајни финансиски загуби кои можат да произлезат од несоодветни или неуспешни интерни процеси, луѓе, системи или надворешни настани. Оперативниот ризик ги опфаќа следниве подкатегории:
- оперативен ризик, вклучително ризици поврзани со внатрешен и надворешен криминал, клиенти, продукти и деловна пракса, интерни процеси и оштетување на физички средства;
- ризик од неусогласеност со прописите, вклучително ризици поврзани со корупција, конфликт на интереси, перење пари и финансирање на тероризам, како и неусогласеност со регулаторните и правните барања;
- правен ризик, кој произлегува од договорни односи или прекршување на законски одредби;
- IT и cyber ризик, кој ги опфаќа ризиците поврзани со доверливост, интегритет и достапност на информациските системи, како и ризикот од нарушување на квалитетот на податоците.
Оперативниот ризик се мери со примена на регулаторен пристап и интерна оцена заснована на историски настани со загуби, сценарија и клучни индикатори на ризик. </t>
  </si>
  <si>
    <t>Пазарниот ризик е идентификуван како материјален поради изложеноста на Банката на пазарни движења кои можат значително да влијаат врз финансискиот резултат и капиталната позиција. Пазарниот ризик ги опфаќа следниве подкатегории:
- валутен ризик, кој произлегува од промените на девизниот курс;
- ризик од промена на цена на сопственички хартии од вредност, кој произлегува од флуктуациите на нивната пазарна цена;
- каматен ризик, кој ги опфаќа EaR (ризик од промена на нето каматните приходи) и EvE (ризик од промена на економската вредност на капиталот);
- credit spread ризик, кој произлегува од промените на пазарната вредност на должничките финансиски инструменти како резултат на флуктуации на нивната кредитна маргина.
Пазарниот ризик се мери со примена на регулаторни методи за релевантните подкатегории и интерни пристапи засновани на анализа на сензитивност и стрес‑сценарија во рамките на економската перспектива.</t>
  </si>
  <si>
    <t>Во рамките на ПИК Банката спроведува редовно стрес‑тестирање за материјално значајни ризици со цел да ја оцени капиталната отпорност во нормални и влошени услови. Стрес‑рамката вклучува најмалку две стрес‑сценарија (baseline и adverse) и reverse stress‑test, со пристап “bottom‑up” за квантифицирани ризици и дополнителни анализи на сензитивност, при статичен биланс и стабилен деловен модел во хоризонтот на проекција. Резултатите од стрес‑тестирањето се разгледуваат на релевантни управувачки тела и се користат за калибрација на управувачкиот бафер и за навремено преземање мерки доколку се детектира приближување/надминување на интерни прагови.</t>
  </si>
  <si>
    <t>Вкупен интерен капитал за покривање на ризиците пресметан со состојба 31.12.2025 година изнесува 13,401,298 илјади денари.</t>
  </si>
  <si>
    <t>Австралија</t>
  </si>
  <si>
    <t>Австрија</t>
  </si>
  <si>
    <t>Албанија</t>
  </si>
  <si>
    <t>Белгија</t>
  </si>
  <si>
    <t>Босна и Херцеговина</t>
  </si>
  <si>
    <t>Бразил</t>
  </si>
  <si>
    <t>Бугарија</t>
  </si>
  <si>
    <t>8</t>
  </si>
  <si>
    <t>Велика Британија</t>
  </si>
  <si>
    <t>Венецуела</t>
  </si>
  <si>
    <t>Германија</t>
  </si>
  <si>
    <t>Грузија</t>
  </si>
  <si>
    <t>Грција</t>
  </si>
  <si>
    <t>Данска</t>
  </si>
  <si>
    <t>Италија</t>
  </si>
  <si>
    <t>Јапонија</t>
  </si>
  <si>
    <t>16</t>
  </si>
  <si>
    <t>Камерун</t>
  </si>
  <si>
    <t>17</t>
  </si>
  <si>
    <t>Косово</t>
  </si>
  <si>
    <t>18</t>
  </si>
  <si>
    <t>Македонија</t>
  </si>
  <si>
    <t>19</t>
  </si>
  <si>
    <t>Малта</t>
  </si>
  <si>
    <t>20</t>
  </si>
  <si>
    <t>Молдавија</t>
  </si>
  <si>
    <t>21</t>
  </si>
  <si>
    <t>Обединети Арапски Емирати</t>
  </si>
  <si>
    <t>22</t>
  </si>
  <si>
    <t>Руска Федерација</t>
  </si>
  <si>
    <t>23</t>
  </si>
  <si>
    <t>САУДИСКА АРАБИЈА</t>
  </si>
  <si>
    <t>24</t>
  </si>
  <si>
    <t>Словачка</t>
  </si>
  <si>
    <t>25</t>
  </si>
  <si>
    <t>Словенија</t>
  </si>
  <si>
    <t>26</t>
  </si>
  <si>
    <t>Соединети Американски Држави</t>
  </si>
  <si>
    <t>27</t>
  </si>
  <si>
    <t>Србија</t>
  </si>
  <si>
    <t>28</t>
  </si>
  <si>
    <t>Тајланд</t>
  </si>
  <si>
    <t>29</t>
  </si>
  <si>
    <t>Турција</t>
  </si>
  <si>
    <t>30</t>
  </si>
  <si>
    <t>Украина</t>
  </si>
  <si>
    <t>31</t>
  </si>
  <si>
    <t>Унгарија</t>
  </si>
  <si>
    <t>32</t>
  </si>
  <si>
    <t>Финска</t>
  </si>
  <si>
    <t>33</t>
  </si>
  <si>
    <t>Франција</t>
  </si>
  <si>
    <t>34</t>
  </si>
  <si>
    <t>Хрватска</t>
  </si>
  <si>
    <t>35</t>
  </si>
  <si>
    <t>Црна Гора</t>
  </si>
  <si>
    <t>36</t>
  </si>
  <si>
    <t>Швајцарија</t>
  </si>
  <si>
    <t>37</t>
  </si>
  <si>
    <t>Шведска</t>
  </si>
  <si>
    <t>38</t>
  </si>
  <si>
    <t>Шпанија</t>
  </si>
  <si>
    <t>Вкупно*</t>
  </si>
  <si>
    <t>12A</t>
  </si>
  <si>
    <t>* во сумарниот износ на Вкупно е вклучена Пондерирана позитивна разлика од Извештај за износот на дозволените пречекорувања на трансакциските сметки и на издадените кредитни картички утврдени согласно со точката 66-а (образец Д75) од Одлука за методологијата за утврдување на адекватноста на капиталот</t>
  </si>
  <si>
    <t>Банката не применува билансно нетирање како инструмент за кредитна заштита при утврдувањето на активата пондерирана според ризиците. Согласно важечката регулатива и интерната поставеност на процесите, Банката нема усвоено посебна политика за билансно нетирање, ниту пак користи договорни аранжмани за нетирање кои би се признавале за регулаторни цели.
Изложеностите на Банката се признаваат и се пресметуваат на бруто основа, без намалување преку билансно нетирање, при што активата пондерирана според ризиците се утврдува во согласност со Одлуката за методологијата за утврдување на адекватноста на капиталот на Народната банка на Република Северна Македонија. Со тоа се обезбедува конзервативен и транспарентен пристап во пресметката на капиталните барања.</t>
  </si>
  <si>
    <t>Банката има воспоставени политики и процеси за прифатливо обезбедување кои ги уредуваат критериумите за прифаќање, вреднување, контрола и следење на обезбедувањето што се користи како инструмент за кредитна заштита. Вреднувањето се врши од квалификувани проценувачи, во согласност со важечка регулатива во Република Северна Македонија и меѓународните стандарди за проценка прифатени согласно истата, како и интерните методологии на Банката. Управувањето со обезбедувањето се спроведува прудентно, со редовно следење на неговата вредност и соодветност.</t>
  </si>
  <si>
    <t>Банката прифаќа повеќе категории на инструменти, вклучувајќи: хипотеки на недвижен имот, залог на подвижен имот, депозити, хартии од вредност и инвестициски инструменти, залог на побарувања, гаранции, жиранти и полиси за осигурување. Изборот и структурата на обезбедувањето зависат од проценетиот кредитен ризик, при што се применува принцип на адекватна покриеност на изложеноста и диверзификација на обезбедувањето.</t>
  </si>
  <si>
    <t>Како инструмент за кредитна заштита, Банката користи гаранции издадени од прифатливи даватели на гаранции, во согласност со регулативата на Народната банка за утврдување на адекватноста на капиталот. Давателите на гаранции припаѓаат на соодветни категории на изложеност (на пр. централни власти, банки или други финансиски институции), при што се зема предвид нивниот кредитен квалитет. Гаранциите се признаваат за регулаторни цели само доколку ги исполнуваат сите пропишани услови.</t>
  </si>
  <si>
    <t>Банката го следи нивото на концентрација на ризикот поврзан со обезбедувањето што се користи како инструмент за кредитна заштита, со цел да се избегне прекумерна зависност од поединечни видови колатерал или специфични пазари. Управувањето со овој ризик се врши преку редовна анализа на видот, вредноста и распределбата на обезбедувањето и примена на интерни лимити, во согласност со регулативата и интерните акти на Банката.</t>
  </si>
  <si>
    <t>Капиталот потребен за покривање на пазарните ризици се утврдува во согласност со Одлуката за методологијата за утврдување на адекватноста на капиталот на Народната банка, со примена на пропишаните регулаторни пристапи. Дополнително, во рамките на процесот на утврдување на интерниот капитал (ПИК), Банката врши интерна оцена на изложеноста на пазарните ризици преку анализи на сензитивност и стрес‑тестирање, со цел да се процени потенцијалното влијание на неповолни пазарни движења врз капиталната позиција. Овој пристап обезбедува усогласеност помеѓу регулаторниот и интерниот капитален третман.</t>
  </si>
  <si>
    <t>Податоците за стапката на задолженост се обезбедуваат преку информациски системи и се пресметуваат во согласност со регулативата на Народната банка. Функцијата ризици редовно подготвува извештаи за стапката на задолженост и нивното движење, кои се доставуваат до Одборот за управување со ризиците и Управниот одбор, додека Надзорниот одбор се информира преку периодични извештаи. Системот за известување овозможува навремена идентификација на потенцијални отстапувања и соодветна ескалација.</t>
  </si>
  <si>
    <t>Стапката на задолженост зависи од износот на основниот капитал и од вкупната изложеност на Банката, пресметана согласно регулаторната дефиниција. Клучни фактори кои влијаат врз нејзината вредност се движењата во капиталната база (добивка, дивиденди, капитални корекции) и промените во билансната и вонбилансната изложеност, вклучително кредитни изложености, финансиски инструменти и преземени обврски. Банката ги следи овие фактори со цел да обезбеди стабилна стапка на задолженост во согласност со регулаторните и интерните барања.</t>
  </si>
  <si>
    <t>Управувањето со ризикот од задолженост е тесно поврзано со процесите за капитално планирање, ПИК и ризичниот апетит на Банката. Банката  ја анализира стапката на задолженост, капиталната адекватност и профитабилноста, и по потреба презема управувачки мерки во рамките на воспоставените процеси.</t>
  </si>
  <si>
    <t>Банката има усвоена Политика за управување со кредитниот ризик која ги уредува процесите на одобрување, следење и класификација на кредитните изложености, во согласност со регулативата на Народната банка.
Дополнително, политиката ги дефинира принципите за управување со концентрацијата на кредитниот ризик и поставување на лимити по сегменти и клиенти, опфаќа спроведување на стрес-тестирања на кредитното портфолио, како и јасно дефинирани постапки и правила за купување и продажба на побарувања.
Со оваа Политика се пропишува начинот на утврдување и висината на исправката на вредност, опфатот и елементите на управувањето со кредитниот ризик и стандардите за достасаните за наплата, а ненаплатени побарувања.</t>
  </si>
  <si>
    <t>Банката поставува здрави практики за ефикасно управување со ризиците, вклучувајќи и јасни линии на одговорност за преземање и управување со ризици.
Управувањето со кредитниот ризик е организирано преку јасно дефинирани надлежности и линии на одговорност, во согласност со принципот на три линии на одбрана, што обезбедува јасно дефинирани надлежности и одговорности помеѓу лицата и организационите единици кои вршат активности за преземање на ризик, од една страна, и лицата и организационите единици кои вршат управување со ризик, од друга страна. Организациската структура е создадена со цел да се спречи конфликт на интереси и да се обезбеди транспарентен и документиран процес на донесување на одлуки.</t>
  </si>
  <si>
    <t>Под "достасани побарувања" се подразбираат побарувањата по основ на главница, камата и други надоместоци кои клиентот бил должен да ги плати на договорениот рок, а не се наплатени. Побарувањето се смета за достасано по истекот на рокот на достасување, при што Банката го применува регулаторно утврдениот праг на значајност.
Достасаните побарувања се следат како рани индикатори за потенцијално влошување на кредитниот квалитет. Нивното движење претставува основа за преземање навремени управувачки мерки.</t>
  </si>
  <si>
    <t xml:space="preserve">Под „нефункционална кредитна изложеност“ се подразбира ненаплатената кредитна изложеност, изложеноста кај која е утврдено дека постојат објективни докази дека настанало оштетување како и останатите правила дефинирани во Одлуката за методологијата за кредитен ризик во согласност со регулативата на Народната банка. 
За физички лица Банката при утврдување на нефункционална кредитна изложеност го користи пристапот на ниво на клиент.
Банката има воспоставен систем за управување со нефункционалните кредитни изложености кој опфаќа нивно следење, реструктурирање, наплата, продажба или отпис. Банката на редовна основа ја следи стапката на нефункционални кредитни изложености и нејзиното влијание врз сопствените средства, профитабилноста, ликвидноста и другите показатели за работењето на банката.
</t>
  </si>
  <si>
    <t>Реструктурирана кредитна изложеност е изложеност кај која се изменети договорните услови поради утврдена влошена финансиска состојба или финансиски потешкотии на клиентот. Банката има пропишани постапки и критериуми за реструктурирање, оцена на одржливоста и следење на успешноста на реструктурираните изложености.
Одржливоста на реструктурирањето се оценува преку анализа на идните парични текови и способноста за редовна отплата. Успешноста на реструктурираните изложености се следи преку дефиниран пробен период и нивното влијание врз квалитетот на портфолиото.</t>
  </si>
  <si>
    <t>Банката врши утврдување на исправката на вредност и на посебна резерва на вкупната кредитна изложеност на поединечна основа, притоа има воспоставено принципи и процедури за идентификување, мерење и признавање на очекувани кредитни загуби во согласност со Одлуката за методологијата за управување со кредитниот ризик од НБРСМ.
При утврдувањето на исправката на вредност и на посебна резерва се зема предвид сегашната вредност на очекуваните идни парични текови како и признатото обезбедување дефинирани во Одлуката за методологијата за кредитен ризик во согласност со регулативата на Народната банка.</t>
  </si>
  <si>
    <t>1.6</t>
  </si>
  <si>
    <t>Холандија</t>
  </si>
  <si>
    <t>1.7</t>
  </si>
  <si>
    <t>1.8</t>
  </si>
  <si>
    <t>Луксембург</t>
  </si>
  <si>
    <t>1.9</t>
  </si>
  <si>
    <t>1.10</t>
  </si>
  <si>
    <t>1.11</t>
  </si>
  <si>
    <t>1.12</t>
  </si>
  <si>
    <t>1.13</t>
  </si>
  <si>
    <t>1.14</t>
  </si>
  <si>
    <t>Ирска</t>
  </si>
  <si>
    <t>Останати земји (Босна и Херцеговина, Косово, Хрватска...)</t>
  </si>
  <si>
    <t xml:space="preserve">*Во позицијата Кредити и побарувања не се вклучени Вонбилансни позиции и Парични салда кај централните банки и други депозити по видување </t>
  </si>
  <si>
    <t>Ризикот од другата договорна страна подразбира ризик дека другата договорна страна нема да ги намири своите парични обврски кон Банката врз основа на финансиски инструменти, пред или на датумот на порамнување. 
Политиката за управување со ризикот од друга договорна страна опфаќа значителен број на организациски аспекти, кои се однесуваат на јасно дефинираната хиерархија и нивоа на одлучување, имплементација и дефинирање на стратегии и процедури за управување, контрола и следење на процесот. Основната цел на политиката на Банката е постигнување на поставените деловни цели преку одржување на прифатливото ниво на ризик со јасно утврдени процеси и правила на идентификување, мерење, следење, контрола и намалување на ризикот од друга договорна страна.</t>
  </si>
  <si>
    <t xml:space="preserve">Согласно стратегијата да не утврдува капитал потребен за покривање на пазарните ризици, Банката има воспоставено лимити во согласност со точка 30 од Одлуката за методологијата за утврдување на адекватноста на капитал.
Дополнително, Банката дефинира и ниво на предупредување врз основа на историското движење на портфолиото за тргување и воспоставените лимити како учество на портфолиото на тргување во вкупните активности.
Банката има воспоставено постапки при надминување на нивото на предупредување како и поставените лимити. Рамката за управување со ризици се следи и се образложува во рамки на стандардизиран извештај за управување со ризици до Управниот и Надзорниот одбор на Банката. </t>
  </si>
  <si>
    <t>/</t>
  </si>
  <si>
    <t>Банката има воспоставено соодветен систем за прибирање, обработка и известување на податоците за ризикот од друга договорна страна, кој е дел од севкупниот систем за управување со ризици. Податоците за изложеноста на ризикот од друга договорна страна се обезбедуваат преку релевантните информациски системи и редовно се анализираат. Извештаите ризикот од друга договорна страна се доставуваат до:
- Релевантните ОЕ одговорни за управувањето со РДДС 
- Одборот за управување со ризиците и Управниот одбор
- Одбор за управување со средства и обврски
- Надзорниот одбор се информира преку периодични извештаи. 
Системот овозможува следење на усогласеноста со интерните лимити и навремена ескалација во случај на отстапувања.</t>
  </si>
  <si>
    <t>Капиталот потребен за покривање на ризикот од другата договорна страна се утврдува во согласност со регулативата на Народната банка за утврдување на адекватноста на капиталот, според методот на оригинална изложеност. При пресметката се земаат предвид видот и карактеристиките на изложеноста, како и ефектите од признатите инструменти за кредитна заштита, при што капиталното барање се утврдува на конзервативна и транспарентна основа.
При користењето на методот на оригинална изложеност, изложеноста на ризикот од другата договорна страна oд одделна позиција (договор) претставува производ на номиналната вредност на позицијата и соодветниот пондер.</t>
  </si>
  <si>
    <t>Политиката за управување со оперативните ризици е главен документ кој го уредува управувањето со оперативните ризици.  Под “управување” генерално се подразбира идентификација, мерење односно оценување, совладување и следење на ризиците, вклучувајќи го известувањето за ризиците на кои Банката е изложена или на кои би можела да биде изложена. Цел во управувањето со оперативните ризици од страна на Банката е да се ограничи обемот на потенцијалните загуби и веројатноста за нивна реализација на ниво кое е прифатливо за Банката или за Групацијата од аспект на дефинирање на ризичниот апетит и индиректно од аспект на зачувувањето на угледот на Банката.</t>
  </si>
  <si>
    <t>Податоците за евидентираните штетни настани и идентификуваните оперативни ризици се внесуваат во апликацијата за евидентирање на штетни настани и оперативни ризици од страна на известувачите за оперативни ризици, додека директорите/раководителите на организационите единици имаат обврска да го потврдат известувањето за штетни настани и оперативни ризици во апликацијата, со цел да се осигури дека директорите/раководителите на организационите единици се целосно запознаени со евидентираните штетни настани и оперативни ризици и извршиле нивна контрола и одобрување. На овој начин евидентираните штетни настани и идентификуваните оперативни ризици се достапни за понатамошна анализа и подготвка на збирни извештаи на ниво на Банката, се изнесуваат главните трендови при настанувањето на штетните настани и се утврдува збирот на идентификувани ризици по процесите. 
Извештаите за оперативните ризици кои вклучуваат извештаи за изложеноста на оперативен ризик, клучните ризични индикатори, какои и значајни оперативни ризици и штетни настани се доставуваат до:
- Комисијата за управување со оперативни ризици
- Oдборот за управување со ризици и Управниот Одбор
- Надзорниот Одбор преку периодочни извештаи.
Системот овозможува следење на усогласеноста со интерните лимити и навремена ескалација во случај на отстапувања.</t>
  </si>
  <si>
    <t xml:space="preserve">Согласно глава X, точка 161 од Одлуката за методологијата за утврдување на адекватноста на капиталот и согласно Политиката за управување со оперативни ризици, Банката го користи стандардизираниот пристап при пресметка на капиталот потребен за покривање на оперативниот ризик. Капиталот потребен за покривање на оперативниот ризик Банката го утврдува врз основа на базичниот индикатор со користење стандардизиран пристап, пропишан во Методологија за утврдување на капиталот потребен за покривање на оперативниот ризик со примена на стандардизираниот пристап и распоредување на сметките по позиции и деловни линии. Деловните области се дефинирани на тој начин што тие ги вклучуваат сите производи а во некои случаи и одделни организациони единици кои ги вршат услугите во согласност со активностите на поединечните деловни области според Одлуката за методологијата за утврдување на адекватноста на капиталот, а податоците за пресметката се земаат од базите на податоци.
Банката пресметува и интерно капитално барање за оперативен ризик. </t>
  </si>
  <si>
    <t>Толеранција на оперативниот ризик значи дека Банката во текот на својата деловна активност ги дозволува или прифаќа оние ризици чија реализација не би имала значајно влијание врз деловниот резултат, односно врз угледот на Банката. Банката активно управува со значајните ризици, осигурувајќи се дека цената на активното управување не ги надминува нејзините придобивки. Во оваа смисла, апетитот за оперативен ризик е дефиниран како горна граница на толеранција на оперативен ризик, што претставува горна граница на нето загуби од штетни настани што Банката ги толерира во своето работење. 
Дополнително:
- Банката има нулта толеранција кон внатрешен криминал, но сепак тоа не значи дека внатрешниот криминал може целосно да се спречи. Поради тоа, Банката има дефинирано горна граница на толеранција и за внатрешниот криминал
- Банката има дефинирано интерен лимит за оперативниот ризик кој произлегува од оперативен и сигурносен инцидент поврзан со платежни услуги, што значи дека во текот на своето работење Банката ги дозволува или прифаќа сигурносните и оперативните ризици од платежни услуги чија реализација нема да има материјално влијание врз деловниот резултат и нема значително да и наштети на репутацијата на Банката.
- Поставен е лимит за апетит за ризик за достапност на ИТ системот.
За отстапувања од лимите потребно е подетално испитување на штетните настани и нивниот тренд, како и ефективноста на мерките преземени за санирање и спречување на слични штети. Апетитот за ризик на Банката се следи и се образложува во рамки на стандардизиран извештај за управување со ризици до Управниот и Надзорниот одбор на Банката. Во случај на прекршување на лимитите на апетитот за ризик, Управниот одбор е веднаш информиран. Откако ќе се одобри од Управниот одбор и од Надзорниот одбор, апетитот за ризик се соопштува низ целата организација. Нејзината севкупна важност за Банката и како таа влијае на деловната област на секој вработен треба да биде разгледана во комуникациската стратегија и со редовни едукативни настани.</t>
  </si>
  <si>
    <t>Политиката за управување со каматен ризик и ризик од кредитен распон на НЛБ Банка АД Скопје е рамката за ризик дизајнирана во согласност со Апетитот за ризик на НЛБ Банка АД Скопје; насоките добиени од Групацијата (врз основа на препораките на Европската централна банка, Базелскиот одбор за банкарска супервизија и Европската банкарска асоцијација) и Одлуката за управување со ризикот од промена на каматните стапки во портфолиото на банкарски активност од НБРСМ. Во оваа рамка се пропишува како Банката да врши надзор и управување со изложеноста на ризикот од промена на каматните стапки (IRRBB).
Политиката се фокусира на квалитативните и квантитативните аспекти на каматниот ризик и одредува соодветен систем за управување, мерење и следење на ризикот од промена на каматните стапки во Банката. Целта на Политиката е да управува со и да ги ограничи потенцијалните загуби на Банката кои произлегуваат од неповолните движења на пазарните каматни стапки до ниво кое е прифатливо од аспект на резултатот на работењето и адекватноста на капиталот на Банката.</t>
  </si>
  <si>
    <t xml:space="preserve">Податоците за трансакциите во банкарската книга се обезбедуваат од Core системот на Банката, каде потоа се чуваат на DWH (Data Warehouse).
Извештаите за мерење и изложеност на каматен ризик и ризикот од кредитен распон се подготвуваат во согласност со Политиката и покажуваат усогласеност со лимитите од политиката. Резултатите се прикажани на начин што ефектите од сите претпоставки, параметри и наоди се прикажани во анализа. Информациите и придружните детали овозможуваат проценка на чувствителноста на банката на промени во пазарните услови и други важни фактори на ризик.
Извештаите за каматен ризик се доставуваат до:
- Релевантните ОЕ кои учествуваат во управувањето со каматниот ризик
- Одборот за управување со активата и пасивата на Банката
- Одборот за управување со ризик и Управниот Одбор
- Надзорниот одбор преку периодични извештаи
Системот овозможува следење на усогласеноста со интерните лимити и навремена ескалација во случај на отстапувања, односно се доставуваат информации за суштинските причини за надминување на лимитите и се доставуваат предлози за понатамошно дејствување на Одборот за управување со актива и пасива. </t>
  </si>
  <si>
    <t xml:space="preserve">Влијанието на промената на каматните стапки врз економската вредност на портфолиото на банкарски активности со користење на стандардниот каматен шок се пресметува согласно Одлуката за управување со ризикот од промена на каматните стапки во порфолиото на банкарски активности на НБРСМ. Вкупната пондерирана вредност на портфолиото на банкарски активности утврдена согласно Одлуката се изразува во апсолутен износ и ја прикажува промената на економската вредност на портфолиото како резултат на оцената на промената на каматните стапки со користење на стандардниот каматен шок. Банката го утврдува односот помеѓу вкупната пондерирана вредност на портфолиото на банкарски активности и износот на Сопствените средства, за кој е поставен регулаторен лимит.
</t>
  </si>
  <si>
    <t>Банката пресметува економска вредност на капиталот (EVE) согласно интерна методологија со користење на стандардна методологија за дисконтирање за да се изведе објективната вредност на активата, пасивата и вонбилансните ставки, најмалку според шест пропишани стандардизирани шок сценарија на каматна стапка, или повеќе ако е потребно, според состојбата на финансиските пазари. Методологијата ги зема во предвид бихејвиоралните и автоматските опции како и распределбата на депозитите по видување. EVE пресметката ги вклучува идните парични текови од главницата и безризичните каматни стапки. За дисконтирање се користи безризична пазарна стапка. (пр. за валута ЕУР се користи ESTER swap). Пресметките за EVE ги одразуваат само на промените кои произлегуваат од безризичните пазарни каматни стапки. EVE согласно избраното стрес сценарио се споредува со ЕVE според базичното сценарио согласно методологија на НЛБ д.EVE се пресметува за сите материјални валути.
Банката ја мери сензитивноста на нето каматниот приход (NII), односно ја мери загубата на NII во одреден временски хоризонт (1 до 3 години) како резултат на промени/шокови во пазарните каматни стапки и комерцијалната маргина. Покрај тоа, сензитивноста на заработката ја мери не само потенцијалната загуба на NII, туку и ефектите од промените на пазарната вредност на инструментите (во зависност од сметководствениот третман), или прикажани преку билансот на успех или директно во капитал (на пример, преку друг сеопфатен приход).
Банката има воспоставено лимити кои се однесуваат на каматночувствителните билансни и вонбилансни позиции од банкарската книга дефинирани со: регулаторен лимит за ВПВ, интерни лимити за  EVE, NII, credit spred, GAP лимити. Банката има воспоставен систем за обезбедување на соодветен третман во случај позициите да ги надминат или постои веројатност за надминување на лимитите. Апетитот за ризик на Банката се следи и се образложува во рамки на стандардизиран извештај за управување со ризици до Управниот и Надзорниот одбор на Банката. Во случај на прекршување на лимитите на апетитот за ризик, Управниот одбор е веднаш информиран. Откако ќе се одобри од Управниот одбор и од Надзорниот одбор, апетитот за ризик се соопштува низ целата организација. Нејзината севкупна важност за Банката и како таа влијае на деловната област на секој вработен треба да биде разгледана во комуникациската стратегија и со редовни едукативни настани.</t>
  </si>
  <si>
    <t>НЕТО ПОНДЕРИРАНА ПОЗИЦИЈА ЗА ВАЛУТА МКДклЕУР (ФКС + ВКС + ПКС)</t>
  </si>
  <si>
    <t>МКДклЕУР</t>
  </si>
  <si>
    <t>НЕТО ПОНДЕРИРАНА ПОЗИЦИЈА ЗА ВАЛУТА МКДклУСД (ФКС + ВКС + ПКС)</t>
  </si>
  <si>
    <t>МКДклУСД</t>
  </si>
  <si>
    <t>НЕТО ПОНДЕРИРАНА ПОЗИЦИЈА ЗА ВАЛУТА ЕУР (ФКС + ВКС + ПКС)</t>
  </si>
  <si>
    <t>ЕУР</t>
  </si>
  <si>
    <t>НЕТО ПОНДЕРИРАНА ПОЗИЦИЈА ЗА ВАЛУТА остан (ФКС + ВКС + ПКС)</t>
  </si>
  <si>
    <t>остан</t>
  </si>
  <si>
    <t>НЕТО ПОНДЕРИРАНА ПОЗИЦИЈА ЗА ВАЛУТА ЦХФ (ФКС + ВКС + ПКС)</t>
  </si>
  <si>
    <t>ЦХФ</t>
  </si>
  <si>
    <t>НЕТО ПОНДЕРИРАНА ПОЗИЦИЈА ЗА ВАЛУТА МКДклЦХФ (ФКС + ВКС + ПКС)</t>
  </si>
  <si>
    <t>МКДклЦХФ</t>
  </si>
  <si>
    <t>НЕТО ПОНДЕРИРАНА ПОЗИЦИЈА ЗА ВАЛУТА МКД (ФКС + ВКС + ПКС)</t>
  </si>
  <si>
    <t>МКД</t>
  </si>
  <si>
    <t>НЕТО ПОНДЕРИРАНА ПОЗИЦИЈА ЗА ВАЛУТА УСД (ФКС + ВКС + ПКС)</t>
  </si>
  <si>
    <t>УСД</t>
  </si>
  <si>
    <t>ВКУПНА ПОНДЕРИРАНА ВРЕДНОСТ - ПРОМЕНА НА ЕКОНОМСКАТА ВРЕДНОСТ НА ПОРТФОЛИОТО НА БАНКАРСКИ АКТИВНОСТИ (1.1 + 1.2 + 1.3 + 1.4 + 1.5 + 1.6 + 1.7 + 1.9)</t>
  </si>
  <si>
    <t>СОПСТВЕНИ СРЕДСТВА*</t>
  </si>
  <si>
    <t>*Податокот за сопствени средства со 31.12.2025 е симулиран. Конечните сопствени средства со 31.12.2025 изнесуваат 21,889,318 со кои показателот би изнесувал 17.84%</t>
  </si>
  <si>
    <t>Целта на Политиката за управување со ликвидносен ризик на НЛБ Банка АД Скопје е да се постави рамка за управување со ликвидносен ризик, така што во секое време Банката да има на располагање соодветна количина на ликвидни средства за порамнување на своите билансни и вонбилансни обврски и за извршување на плаќања и нарачки на своите клиенти.
Намена на Политиката
•	да  се  обезбеди  доволна  количина  ликвидност  за  подмирување  на  сите  обврски  на Банката;
•	да обезбедат соодветни процедури и методи за следење и управување со ликвидноста на Банката;
•	да се обезбеди соодветна контролна средина;
•	да воспостави систем на редовно известување и информирање на Одборот за средства и обврски на Банката и другите надлежни тела/регулатори;
•	да  се  дефинираат  ликвидни  средства  и  да  се  утврди  соодветно  капацитет  на ликвидносна покриеност и оптимално раководење;
•	да се обезбедат редовни проекции за идните парични текови и стрес тестирање на ликвидносниот ризик;
•	да се обезбеди усогласеност на политиката со Апетитот за ризик и Планот за вонредни (непредвидени) ситуации со ликвидност
•	да се обезбеди увереност дека ризиците поврзани со климата и животната средина (во натамошниот текст: C&amp;E), кои би можеле да имаат материјално влијание врз нето-одливот на готовина или заштитните слоеви на ликвидност, се вклучени во управувањето со ликвидниот ризик и мерењето на заштитниот слој на ликвидност.
 </t>
  </si>
  <si>
    <t>Ликвидносниот ризик се смета за еден од најважните ризици, затоа толеранцијата за ликвидносен ризик се дефинира како ниска. Банката одржува доволно ниво на Капацитет на ликвидносна покриеност - CBC (ликвидни средства) во секое време и разновидни извори на финансирање во нормални и под стресни услови.
Банката мора да има соодветно ниво на ликвидни средства за покривање на доспеани и потенцијални обврски, и истите мора да бидат достапни во многу краток период. Нивото на минималниот волумен на резерви на ликвидност се дефинира со примена на методологијата на стресни сценарија. Апетитот за ризик на Банката ги дефинира ограничувањата на краток рок (LCR), структурната ликвидност (NSFR) и LTD.
Управување со ликвидноста е воспоставено на начин што овозможува сигурен процес за идентификување, мерење, следење и управување со ризикот на ликвидност. Обезбедување на соодветен обем на ликвидност и управување со ликвидните резерви во НЛБ Банка АД Скопје се врши на децентрализиран начин, во согласност со барањата на локалниот регулатор и применливите внатрешни политики во рамките на НЛБ Групацијата. Донесувањето на одлуки за управување со ликвидност се врши преку работата на ALCO на Банката (Одбор за средства и обврски).</t>
  </si>
  <si>
    <t>Податоците кои Банката ги користи за извештаите за ликвидносниот ризик се наоѓаат во DWH. Банката има развиено свое сопствено ИТ решение за изработка на извештаите за ликвидносниот ризик.  Апетитот за ризик е резултат на процес, во кој редовно се следење и дискутирање помеѓу експертските организациони единици, Управниот одбор и Надзорниот одбор овозможува соодветна избалансираност на преземените ризици на експертско ниво. Во рамките на редовниот процес на ревидирање, лимитите и индикаторите се ревидираат, дополнуваат или бришат соглано промените во деловната стратегија, процесот на идентификација на лимитите и резултатите од ICAAP, ILAAP и Планот за опоравување. Апетитот за ризик на НЛБ Банката се следи и се образложува во рамки на кварталниот извештај за ризик (Risk report) до Управниот и Надзорниот одбор на Банката. 
Извештаите за ликвидносен ризик се доставуваат до:
- Релевантните ОЕ кои учествуваат во управувањето со каматниот ризик
- Одборот за управување со средства и обврски на Банката
- Одборот за управување со ризик и Управниот Одбор
- Надзорниот одбор преку периодични извештаи</t>
  </si>
  <si>
    <t>Планот за управување со ликвидност во вонредни околности е официјален план кој ги утврдува процедурите и акциските планови за решавање на недостатокот на ликвидност на Банката во стресни околности. Планот содржи правила и процедури кои му овозможуваат на раководството носење навремени и добро информирани решенија, ефикасна комуникација и брзо и успешно извршување на мерките за вонредни ситуации. Планот за управување со ликвидност во вонредни околности ги зема предвид клучните индикатори за ликвидносен ризик: LCR, NSFR, LtD и AUAR и истиот се активира кога некој од овие индикатори ќе го достигне пропишаниот лимит, т.е. жолто ниво на предупредување. Планот ги дефинира следните мерки за обезбедување на ликвидност во вонредни околности, кои и стојат на располагање на Банката: Употреба на други ликвидни средства од капацитетот на ликвидносна покриеност (Counterbalancing capacity); Привлекување нови депозити од население и корпоративни клиенти; Издавање на нови сениор должнички инструменти (на институционални инвеститори); Зголемување на ликвидноста со доспевање на кредити и намалување на одливот од нови кредитирања (deleveraging) и Барање поддршка за ликвидност од матичната банка. Планот за управување со ликвидност во вонредни околности се ажурира најмалку еднаш годишно, а со неговото последно ревидирање главно беше направено допрецизирање на  мерките за ликвидност во вонредни околности во насока на нивна достапност и расположливост и усогласување со новата организациона структура на Банката.</t>
  </si>
  <si>
    <t>Согласно интерната методологија Банката го мери,следи и управува со ликвидносниот ризик преку ликвидносните показатели: ЛЦР, НСФР, структурни ликвидни показатели како и стрес тестирање на ликвидносниот ризик.
Банката има воспоставено лимити кои се однесуваат ликвидносните показатели дефинирани со: регулаторен лимит за ЛЦР, интерни лимити за  ЛЦР, НСФР, интерни ликвидносни показатели, стрес тест. Банката има воспоставен систем за обезбедување на соодветен третман во случај позициите да ги надминат или постои веројатност за надминување на лимитите. Апетитот за ризик на Банката се следи и се образложува во рамки на стандардизиран извештај за управување со ризици до Управниот и Надзорниот одбор на Банката. Во случај на прекршување на лимитите на апетитот за ризик, Управниот одбор е веднаш информиран. Откако ќе се одобри од Управниот одбор и од Надзорниот одбор, апетитот за ризик се соопштува низ целата организација. Нејзината севкупна важност за Банката и како таа влијае на деловната област на секој вработен треба да биде разгледана во комуникациската стратегија и со редовни едукативни настани.</t>
  </si>
  <si>
    <r>
      <t xml:space="preserve">Главни позиции во СПЛ се: висококвалитетна ликвидна актива, парични одливи и парични приливи. 
Главни позиции во </t>
    </r>
    <r>
      <rPr>
        <b/>
        <i/>
        <sz val="11"/>
        <rFont val="Tahoma"/>
        <family val="2"/>
        <charset val="204"/>
      </rPr>
      <t>висококвалитетната ликвидна актива</t>
    </r>
    <r>
      <rPr>
        <sz val="11"/>
        <rFont val="Tahoma"/>
        <family val="2"/>
        <charset val="204"/>
      </rPr>
      <t xml:space="preserve"> се:
-Изложеност кон или изложеност гарантирана од централната влада на РСМ, 
-Средства на банката кај Народната банка, 
-Парични средства. 
</t>
    </r>
    <r>
      <rPr>
        <b/>
        <i/>
        <sz val="11"/>
        <rFont val="Tahoma"/>
        <family val="2"/>
        <charset val="204"/>
      </rPr>
      <t>Паричните одливи</t>
    </r>
    <r>
      <rPr>
        <sz val="11"/>
        <rFont val="Tahoma"/>
        <family val="2"/>
        <charset val="204"/>
      </rPr>
      <t xml:space="preserve"> во најголем дел се состојат од: 
-Депозити од нефинансиски правни лица, централни влади, централни банки, мултилатерални развојни банки и јавни институции - неопфатени со шема за осигурување, 
-Депозити со повисоки стапки на одлив - категорија 2, 
-Стабилни мали депозити. 
</t>
    </r>
    <r>
      <rPr>
        <b/>
        <sz val="11"/>
        <rFont val="Tahoma"/>
        <family val="2"/>
        <charset val="204"/>
      </rPr>
      <t>Паричните приливи</t>
    </r>
    <r>
      <rPr>
        <sz val="11"/>
        <rFont val="Tahoma"/>
        <family val="2"/>
        <charset val="204"/>
      </rPr>
      <t xml:space="preserve"> во најголем дел се Други приливи од финансиски лица</t>
    </r>
  </si>
  <si>
    <t xml:space="preserve">Банката во текот на 2025 година одржува континуирана и стабилна стапка на ликвидност која е над законскиот лимит. </t>
  </si>
  <si>
    <t>Банката одржува диверзифицирана структура на изворите на финансирање. Најголемо влијание врз паричните одливи имаат депозитите на физички и правни лица.</t>
  </si>
  <si>
    <t>Главни позиции во висококвалитетната ликвидна актива се Изложеност кон или изложеност гарантирана од централната влада на РСМ, Средства на банката кај Народната банка, Парични средства.</t>
  </si>
  <si>
    <t xml:space="preserve">Во текот на 2025 година значајни валути се МКД и ЕУР. </t>
  </si>
  <si>
    <t>Банката нема усвоено посебна, единствена политика за управување со пазарните ризици. Управувањето со пазарните ризици е уредено и имплементирано преку повеќе интерни акти (Политика за управување со каматен ризик, Политика за управување со валутен ризик, Политика за управување со ризик од друга договорна страна и др. интерни акти) и рамки, кои се меѓусебно усогласени и го опфаќаат идентификувањето, мерењето, следењето и контролата на изложеноста на пазарните ризици. На овој начин се обезбедува интегриран и конзистентен пристап кон управувањето со пазарните ризици, во согласност со регулативата.</t>
  </si>
  <si>
    <t>Банката има воспоставено соодветен систем за прибирање, обработка и известување на податоците за пазарните ризици, кој е дел од севкупниот систем за управување со ризици. Податоците за изложеноста на пазарните ризици се обезбедуваат преку релевантните информациски системи и редовно се анализираат. Извештаите за пазарните ризици се доставуваат до Одборот за управување со ризиците и Управниот одбор, Одборот за управување со средства и обврски, додека Надзорниот одбор се информира преку периодични извештаи. Системот овозможува следење на усогласеноста со интерните лимити и навремена ескалација во случај на отстапувања.</t>
  </si>
  <si>
    <t>Пазарните ризици произлегуваат главно од девизните позиции, должничките и сопственичките хартии од вредност и каматно чувствителните позиции. За ограничување на изложеноста на пазарните ризици, Банката има воспоставено интерни лимити во рамките на ризичниот апетит и релевантните интерни акти, кои редовно се следат и се предмет на управување. Апетитот за ризик на Банката се следи и се образложува во рамки на стандардизиран извештај за управување со ризици до Управниот и Надзорниот одбор на Банката. Во случај на прекршување на лимитите на апетитот за ризик, Управниот одбор е веднаш информиран. Откако ќе се одобри од Управниот одбор и од Надзорниот одбор, апетитот за ризик се соопштува низ целата организација. Нејзината севкупна важност за Банката и како таа влијае на деловната област на секој вработен треба да биде разгледана во комуникациската стратегија и со редовни едукативни настани.</t>
  </si>
  <si>
    <t>Извештај за сопствените средства со состојба на 31.12.2025 година</t>
  </si>
  <si>
    <r>
      <t xml:space="preserve">На структурно ниво, целта на управувањето со ликвидносниот ризик е да се постигне таква структура на билансот на состојба што ќе обезбеди долгорочна ликвидност на Банката заснована врз критериумите за долгорочно </t>
    </r>
    <r>
      <rPr>
        <sz val="11"/>
        <rFont val="Tahoma"/>
        <family val="2"/>
        <charset val="204"/>
      </rPr>
      <t>ускладување на рочноста, формите и концентрацијата на изворите на финансирање.
Функцијата ризици и Финансиски Пазари, Инвестициско Банкарство и Старателство</t>
    </r>
    <r>
      <rPr>
        <sz val="11"/>
        <color theme="1"/>
        <rFont val="Tahoma"/>
        <family val="2"/>
        <charset val="204"/>
      </rPr>
      <t xml:space="preserve"> ги вршат следниве активности:
•утврдување на интерните соодноси на ликвидност и нивно редовно пресметување и следење;
•дефинирање на ограничувањата и нивото на предупредување за одделни избрани соодноси на ликвидност;
•следење на трендовите во избраните соодноси на внатрешна ликвидност;
•пресметување на резултатот на ликвидноста;
•подготовка на план за парични текови по преостаната рочност;
•следење на дневните податоци;
•дневно следење на LCR;
•следење на раните повлекувања на депозити;
•месечни пресметки на LCR и соодноси на ликвидност на NSFR;
•следење на оптовареноста на средствата;
•изведување на сценарија за да се види како ненадејната и неочекувана реализација на одливите би влијаела врз соодносите на ликвидност: LCR и NSFR;
•подготовка на интрадеј стрес тестирања на ликвидност;
•следење на стабилноста на депозитите по видување и орочените депозити;
•подготовка на стрес тестирања на ликвидносен ризик и проекција на ликвидност на идните парични текови според буџетот и под стрес околности
•следење на движењето на депозитите  
</t>
    </r>
    <r>
      <rPr>
        <sz val="11"/>
        <color rgb="FFFF0000"/>
        <rFont val="Tahoma"/>
        <family val="2"/>
        <charset val="204"/>
      </rPr>
      <t xml:space="preserve">
</t>
    </r>
  </si>
  <si>
    <t>Банката има воспоставен процес за управување со ризикот од задолженост кој е дел од севкупната рамка за управување со ризици и капитал. Процесот опфаќа редовно следење на стапката на задолженост, нејзината усогласеност со регулаторните и интерните цели дефинирани во ризичниот апетит, како и анализа на факторите кои влијаат врз нејзиното движење. Банката има воспоставено интерни лимити/целни вредности кои обезбедуваат одржување стабилна капитална позиција и ограничување на прекумерна задолженост.</t>
  </si>
  <si>
    <t>II. Податоци за ограничувањата: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</si>
</sst>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_ ;\-#,##0\ "/>
    <numFmt numFmtId="166" formatCode="_-* #,##0_-;\-* #,##0_-;_-* &quot;-&quot;??_-;_-@_-"/>
    <numFmt numFmtId="167" formatCode="0.0%"/>
    <numFmt numFmtId="168" formatCode="#,###"/>
  </numFmts>
  <fonts count="69" x14ac:knownFonts="1">
    <font>
      <sz val="11"/>
      <color theme="1"/>
      <name val="Calibri"/>
      <family val="2"/>
      <scheme val="minor"/>
    </font>
    <font>
      <sz val="11"/>
      <color theme="1"/>
      <name val="Tahoma"/>
      <family val="2"/>
      <charset val="204"/>
    </font>
    <font>
      <b/>
      <sz val="11"/>
      <name val="Tahoma"/>
      <family val="2"/>
      <charset val="204"/>
    </font>
    <font>
      <sz val="11"/>
      <name val="Tahoma"/>
      <family val="2"/>
      <charset val="204"/>
    </font>
    <font>
      <b/>
      <sz val="11"/>
      <color indexed="8"/>
      <name val="Tahoma"/>
      <family val="2"/>
      <charset val="204"/>
    </font>
    <font>
      <sz val="11"/>
      <color indexed="8"/>
      <name val="Tahoma"/>
      <family val="2"/>
      <charset val="204"/>
    </font>
    <font>
      <b/>
      <sz val="11"/>
      <color indexed="8"/>
      <name val="Tahoma"/>
      <family val="2"/>
    </font>
    <font>
      <b/>
      <sz val="11"/>
      <color theme="1"/>
      <name val="Tahoma"/>
      <family val="2"/>
      <charset val="204"/>
    </font>
    <font>
      <b/>
      <i/>
      <sz val="11"/>
      <color indexed="8"/>
      <name val="Tahoma"/>
      <family val="2"/>
      <charset val="204"/>
    </font>
    <font>
      <sz val="11"/>
      <color indexed="8"/>
      <name val="Tahoma"/>
      <family val="2"/>
    </font>
    <font>
      <sz val="11"/>
      <color theme="1"/>
      <name val="Tahoma"/>
      <family val="2"/>
    </font>
    <font>
      <i/>
      <sz val="11"/>
      <color indexed="8"/>
      <name val="Tahoma"/>
      <family val="2"/>
    </font>
    <font>
      <sz val="11"/>
      <name val="Tahoma"/>
      <family val="2"/>
    </font>
    <font>
      <sz val="11"/>
      <color theme="1"/>
      <name val="Calibri"/>
      <family val="2"/>
      <scheme val="minor"/>
    </font>
    <font>
      <sz val="11"/>
      <color theme="1"/>
      <name val="Calibri"/>
      <family val="2"/>
      <charset val="204"/>
      <scheme val="minor"/>
    </font>
    <font>
      <b/>
      <sz val="11"/>
      <name val="Tahoma"/>
      <family val="2"/>
    </font>
    <font>
      <sz val="10"/>
      <name val="Tahoma"/>
      <family val="2"/>
    </font>
    <font>
      <b/>
      <sz val="11"/>
      <color theme="1"/>
      <name val="Tahoma"/>
      <family val="2"/>
    </font>
    <font>
      <sz val="8"/>
      <color theme="1"/>
      <name val="Calibri"/>
      <family val="2"/>
      <scheme val="minor"/>
    </font>
    <font>
      <sz val="10"/>
      <name val="Arial"/>
      <family val="2"/>
    </font>
    <font>
      <sz val="8"/>
      <name val="Tahoma"/>
      <family val="2"/>
      <charset val="204"/>
    </font>
    <font>
      <sz val="11"/>
      <color indexed="8"/>
      <name val="Calibri"/>
      <family val="2"/>
    </font>
    <font>
      <sz val="10"/>
      <name val="Arial"/>
      <family val="2"/>
      <charset val="204"/>
    </font>
    <font>
      <sz val="11"/>
      <color rgb="FFFF0000"/>
      <name val="Tahoma"/>
      <family val="2"/>
      <charset val="204"/>
    </font>
    <font>
      <b/>
      <sz val="7"/>
      <color indexed="8"/>
      <name val="Tahoma"/>
      <family val="2"/>
      <charset val="204"/>
    </font>
    <font>
      <b/>
      <sz val="10"/>
      <color indexed="8"/>
      <name val="Tahoma"/>
      <family val="2"/>
      <charset val="204"/>
    </font>
    <font>
      <i/>
      <sz val="11"/>
      <color theme="1"/>
      <name val="Tahoma"/>
      <family val="2"/>
      <charset val="204"/>
    </font>
    <font>
      <sz val="10"/>
      <name val="Times New Roman"/>
      <family val="1"/>
    </font>
    <font>
      <sz val="12"/>
      <name val="Tahoma"/>
      <family val="2"/>
      <charset val="204"/>
    </font>
    <font>
      <b/>
      <sz val="12"/>
      <name val="Tahoma"/>
      <family val="2"/>
      <charset val="204"/>
    </font>
    <font>
      <i/>
      <sz val="11"/>
      <name val="Tahoma"/>
      <family val="2"/>
      <charset val="204"/>
    </font>
    <font>
      <sz val="10"/>
      <color theme="1"/>
      <name val="Calibri"/>
      <family val="2"/>
      <scheme val="minor"/>
    </font>
    <font>
      <sz val="11"/>
      <color rgb="FF000000"/>
      <name val="Tahoma"/>
      <family val="2"/>
      <charset val="204"/>
    </font>
    <font>
      <i/>
      <sz val="11"/>
      <color rgb="FF000000"/>
      <name val="Tahoma"/>
      <family val="2"/>
      <charset val="204"/>
    </font>
    <font>
      <b/>
      <sz val="12"/>
      <color rgb="FF000000"/>
      <name val="Tahoma"/>
      <family val="2"/>
      <charset val="204"/>
    </font>
    <font>
      <sz val="8"/>
      <color theme="1"/>
      <name val="Tahoma"/>
      <family val="2"/>
      <charset val="204"/>
    </font>
    <font>
      <b/>
      <sz val="11"/>
      <color rgb="FF000000"/>
      <name val="Tahoma"/>
      <family val="2"/>
      <charset val="204"/>
    </font>
    <font>
      <sz val="11"/>
      <name val="MAC C Times"/>
      <family val="1"/>
    </font>
    <font>
      <i/>
      <sz val="11"/>
      <color indexed="8"/>
      <name val="Tahoma"/>
      <family val="2"/>
      <charset val="204"/>
    </font>
    <font>
      <b/>
      <sz val="10"/>
      <color theme="1"/>
      <name val="Tahoma"/>
      <family val="2"/>
      <charset val="204"/>
    </font>
    <font>
      <sz val="9"/>
      <name val="Tahoma"/>
      <family val="2"/>
      <charset val="204"/>
    </font>
    <font>
      <i/>
      <sz val="10"/>
      <color theme="1"/>
      <name val="Tahoma"/>
      <family val="2"/>
      <charset val="204"/>
    </font>
    <font>
      <i/>
      <sz val="10"/>
      <name val="Tahoma"/>
      <family val="2"/>
      <charset val="204"/>
    </font>
    <font>
      <sz val="8"/>
      <color theme="1"/>
      <name val="Times New Roman"/>
      <family val="1"/>
      <charset val="204"/>
    </font>
    <font>
      <sz val="10"/>
      <color theme="1"/>
      <name val="Tahoma"/>
      <family val="2"/>
      <charset val="204"/>
    </font>
    <font>
      <b/>
      <sz val="11"/>
      <color rgb="FF000000"/>
      <name val="Segoe UI"/>
      <family val="2"/>
      <charset val="204"/>
    </font>
    <font>
      <sz val="11"/>
      <color rgb="FF000000"/>
      <name val="Calibri"/>
      <family val="2"/>
      <scheme val="minor"/>
    </font>
    <font>
      <sz val="11"/>
      <color rgb="FF000000"/>
      <name val="Segoe UI"/>
      <family val="2"/>
    </font>
    <font>
      <sz val="12"/>
      <color theme="1"/>
      <name val="Calibri"/>
      <family val="2"/>
      <scheme val="minor"/>
    </font>
    <font>
      <sz val="9"/>
      <color theme="1"/>
      <name val="Tahoma"/>
      <family val="2"/>
      <charset val="204"/>
    </font>
    <font>
      <b/>
      <sz val="10"/>
      <color rgb="FF2F5773"/>
      <name val="Calibri"/>
      <family val="2"/>
      <scheme val="minor"/>
    </font>
    <font>
      <b/>
      <sz val="11"/>
      <color theme="1"/>
      <name val="Calibri"/>
      <family val="2"/>
      <scheme val="minor"/>
    </font>
    <font>
      <sz val="12"/>
      <color theme="1"/>
      <name val="Tahoma"/>
      <family val="2"/>
      <charset val="204"/>
    </font>
    <font>
      <sz val="11"/>
      <name val="Calibri"/>
      <family val="2"/>
      <charset val="204"/>
    </font>
    <font>
      <sz val="11"/>
      <name val="Calibri"/>
      <family val="2"/>
      <scheme val="minor"/>
    </font>
    <font>
      <sz val="11"/>
      <name val="Times New Roman"/>
      <family val="1"/>
      <charset val="204"/>
    </font>
    <font>
      <sz val="7"/>
      <name val="Times New Roman"/>
      <family val="1"/>
      <charset val="204"/>
    </font>
    <font>
      <sz val="8"/>
      <name val="Times New Roman"/>
      <family val="1"/>
      <charset val="204"/>
    </font>
    <font>
      <sz val="10"/>
      <color theme="1"/>
      <name val="Arial"/>
      <family val="2"/>
      <charset val="204"/>
    </font>
    <font>
      <b/>
      <sz val="10"/>
      <color theme="1"/>
      <name val="Arial"/>
      <family val="2"/>
      <charset val="204"/>
    </font>
    <font>
      <i/>
      <sz val="10"/>
      <color theme="1"/>
      <name val="Arial"/>
      <family val="2"/>
      <charset val="204"/>
    </font>
    <font>
      <b/>
      <sz val="10"/>
      <name val="Arial"/>
      <family val="2"/>
      <charset val="204"/>
    </font>
    <font>
      <sz val="10"/>
      <color rgb="FFFF0000"/>
      <name val="Arial"/>
      <family val="2"/>
      <charset val="204"/>
    </font>
    <font>
      <sz val="11"/>
      <color rgb="FFFF0000"/>
      <name val="Tahoma"/>
      <family val="2"/>
    </font>
    <font>
      <sz val="10"/>
      <color rgb="FF000000"/>
      <name val="Tahoma"/>
      <family val="2"/>
      <charset val="204"/>
    </font>
    <font>
      <sz val="10"/>
      <name val="Tahoma"/>
      <family val="2"/>
      <charset val="204"/>
    </font>
    <font>
      <b/>
      <sz val="10"/>
      <name val="Tahoma"/>
      <family val="2"/>
      <charset val="204"/>
    </font>
    <font>
      <b/>
      <sz val="12"/>
      <color theme="1"/>
      <name val="Tahoma"/>
      <family val="2"/>
      <charset val="204"/>
    </font>
    <font>
      <b/>
      <i/>
      <sz val="11"/>
      <name val="Tahoma"/>
      <family val="2"/>
      <charset val="204"/>
    </font>
  </fonts>
  <fills count="15">
    <fill>
      <patternFill patternType="none"/>
    </fill>
    <fill>
      <patternFill patternType="gray125"/>
    </fill>
    <fill>
      <patternFill patternType="solid">
        <fgColor theme="2"/>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
      <patternFill patternType="solid">
        <fgColor rgb="FFFFFFFF"/>
        <bgColor indexed="64"/>
      </patternFill>
    </fill>
    <fill>
      <patternFill patternType="solid">
        <fgColor rgb="FFE7E6E6"/>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92D050"/>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top style="thin">
        <color indexed="64"/>
      </top>
      <bottom/>
      <diagonal/>
    </border>
    <border>
      <left style="medium">
        <color rgb="FF000000"/>
      </left>
      <right/>
      <top/>
      <bottom style="medium">
        <color indexed="64"/>
      </bottom>
      <diagonal/>
    </border>
    <border>
      <left/>
      <right style="medium">
        <color rgb="FF000000"/>
      </right>
      <top/>
      <bottom style="medium">
        <color indexed="64"/>
      </bottom>
      <diagonal/>
    </border>
    <border>
      <left style="thin">
        <color rgb="FF000000"/>
      </left>
      <right style="thin">
        <color rgb="FF000000"/>
      </right>
      <top style="thin">
        <color rgb="FF000000"/>
      </top>
      <bottom style="thin">
        <color rgb="FF000000"/>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thin">
        <color rgb="FF000000"/>
      </right>
      <top/>
      <bottom/>
      <diagonal/>
    </border>
    <border>
      <left style="thin">
        <color rgb="FF000000"/>
      </left>
      <right style="medium">
        <color indexed="64"/>
      </right>
      <top/>
      <bottom/>
      <diagonal/>
    </border>
  </borders>
  <cellStyleXfs count="15">
    <xf numFmtId="0" fontId="0" fillId="0" borderId="0"/>
    <xf numFmtId="0" fontId="14" fillId="0" borderId="0"/>
    <xf numFmtId="0" fontId="13" fillId="0" borderId="0"/>
    <xf numFmtId="0" fontId="13" fillId="0" borderId="0"/>
    <xf numFmtId="0" fontId="19" fillId="0" borderId="0"/>
    <xf numFmtId="0" fontId="21" fillId="0" borderId="0"/>
    <xf numFmtId="0" fontId="22" fillId="0" borderId="0"/>
    <xf numFmtId="9" fontId="21" fillId="0" borderId="0" applyFont="0" applyFill="0" applyBorder="0" applyAlignment="0" applyProtection="0"/>
    <xf numFmtId="164" fontId="21" fillId="0" borderId="0" applyFont="0" applyFill="0" applyBorder="0" applyAlignment="0" applyProtection="0"/>
    <xf numFmtId="0" fontId="27" fillId="0" borderId="0"/>
    <xf numFmtId="0" fontId="19" fillId="0" borderId="0"/>
    <xf numFmtId="0" fontId="37" fillId="0" borderId="0"/>
    <xf numFmtId="43" fontId="13" fillId="0" borderId="0" applyFont="0" applyFill="0" applyBorder="0" applyAlignment="0" applyProtection="0"/>
    <xf numFmtId="9" fontId="13" fillId="0" borderId="0" applyFont="0" applyFill="0" applyBorder="0" applyAlignment="0" applyProtection="0"/>
    <xf numFmtId="0" fontId="58" fillId="0" borderId="0"/>
  </cellStyleXfs>
  <cellXfs count="1570">
    <xf numFmtId="0" fontId="0" fillId="0" borderId="0" xfId="0"/>
    <xf numFmtId="0" fontId="1" fillId="0" borderId="0" xfId="0" applyFont="1"/>
    <xf numFmtId="0" fontId="1" fillId="0" borderId="6" xfId="0" applyFont="1" applyBorder="1" applyAlignment="1">
      <alignment horizontal="center" vertical="center" wrapText="1"/>
    </xf>
    <xf numFmtId="0" fontId="1" fillId="0" borderId="8" xfId="0" applyFont="1" applyBorder="1" applyAlignment="1">
      <alignment vertical="center" wrapText="1"/>
    </xf>
    <xf numFmtId="0" fontId="1" fillId="0" borderId="10" xfId="0" applyFont="1" applyBorder="1" applyAlignment="1">
      <alignment vertical="center" wrapText="1"/>
    </xf>
    <xf numFmtId="0" fontId="3" fillId="0" borderId="0" xfId="0" applyFont="1"/>
    <xf numFmtId="0" fontId="3" fillId="0" borderId="0" xfId="0" applyFont="1" applyAlignment="1">
      <alignment horizontal="right" vertical="top" wrapText="1"/>
    </xf>
    <xf numFmtId="0" fontId="2" fillId="0" borderId="16" xfId="0" applyFont="1" applyBorder="1" applyAlignment="1">
      <alignment horizontal="right" vertical="top"/>
    </xf>
    <xf numFmtId="0" fontId="2" fillId="0" borderId="8" xfId="0" applyFont="1" applyBorder="1"/>
    <xf numFmtId="0" fontId="2" fillId="0" borderId="0" xfId="0" applyFont="1"/>
    <xf numFmtId="0" fontId="3" fillId="0" borderId="9" xfId="0" applyFont="1" applyBorder="1" applyAlignment="1">
      <alignment vertical="top"/>
    </xf>
    <xf numFmtId="0" fontId="3" fillId="0" borderId="10" xfId="0" applyFont="1" applyBorder="1"/>
    <xf numFmtId="0" fontId="3" fillId="0" borderId="9" xfId="0" applyFont="1" applyBorder="1"/>
    <xf numFmtId="0" fontId="3" fillId="0" borderId="8" xfId="0" applyFont="1" applyBorder="1"/>
    <xf numFmtId="0" fontId="3" fillId="0" borderId="10" xfId="0" applyFont="1" applyBorder="1" applyAlignment="1">
      <alignment wrapText="1"/>
    </xf>
    <xf numFmtId="0" fontId="3" fillId="0" borderId="10" xfId="0" applyFont="1" applyBorder="1" applyAlignment="1">
      <alignment horizontal="right"/>
    </xf>
    <xf numFmtId="0" fontId="3" fillId="0" borderId="17" xfId="0" applyFont="1" applyBorder="1"/>
    <xf numFmtId="0" fontId="3" fillId="0" borderId="19" xfId="0" applyFont="1" applyBorder="1" applyAlignment="1">
      <alignment horizontal="right"/>
    </xf>
    <xf numFmtId="0" fontId="3" fillId="0" borderId="8" xfId="0" quotePrefix="1" applyFont="1" applyBorder="1"/>
    <xf numFmtId="0" fontId="3" fillId="0" borderId="10" xfId="0" quotePrefix="1" applyFont="1" applyBorder="1"/>
    <xf numFmtId="0" fontId="3" fillId="0" borderId="20" xfId="0" applyFont="1" applyBorder="1" applyAlignment="1">
      <alignment vertical="top"/>
    </xf>
    <xf numFmtId="0" fontId="3" fillId="0" borderId="21" xfId="0" quotePrefix="1" applyFont="1" applyBorder="1"/>
    <xf numFmtId="0" fontId="3" fillId="0" borderId="11" xfId="0" applyFont="1" applyBorder="1" applyAlignment="1">
      <alignment vertical="top"/>
    </xf>
    <xf numFmtId="0" fontId="3" fillId="0" borderId="13" xfId="0" quotePrefix="1" applyFont="1" applyBorder="1"/>
    <xf numFmtId="0" fontId="2" fillId="0" borderId="17" xfId="0" applyFont="1" applyBorder="1" applyAlignment="1">
      <alignment horizontal="right" vertical="top"/>
    </xf>
    <xf numFmtId="0" fontId="3" fillId="0" borderId="22" xfId="0" applyFont="1" applyBorder="1"/>
    <xf numFmtId="0" fontId="3" fillId="0" borderId="9" xfId="0" applyFont="1" applyBorder="1" applyAlignment="1">
      <alignment horizontal="right"/>
    </xf>
    <xf numFmtId="0" fontId="3" fillId="0" borderId="10" xfId="0" quotePrefix="1" applyFont="1" applyBorder="1" applyAlignment="1">
      <alignment wrapText="1"/>
    </xf>
    <xf numFmtId="0" fontId="3" fillId="0" borderId="9" xfId="0" quotePrefix="1" applyFont="1" applyBorder="1" applyAlignment="1">
      <alignment horizontal="right"/>
    </xf>
    <xf numFmtId="0" fontId="3" fillId="0" borderId="23" xfId="0" applyFont="1" applyBorder="1" applyAlignment="1">
      <alignment horizontal="right"/>
    </xf>
    <xf numFmtId="0" fontId="3" fillId="0" borderId="22" xfId="0" quotePrefix="1" applyFont="1" applyBorder="1"/>
    <xf numFmtId="0" fontId="2" fillId="0" borderId="9" xfId="0" applyFont="1" applyBorder="1" applyAlignment="1">
      <alignment horizontal="right" vertical="top"/>
    </xf>
    <xf numFmtId="0" fontId="2" fillId="0" borderId="22" xfId="0" quotePrefix="1" applyFont="1" applyBorder="1"/>
    <xf numFmtId="0" fontId="3" fillId="0" borderId="24" xfId="0" applyFont="1" applyBorder="1" applyAlignment="1">
      <alignment vertical="top"/>
    </xf>
    <xf numFmtId="0" fontId="2" fillId="0" borderId="3" xfId="0" applyFont="1" applyBorder="1" applyAlignment="1">
      <alignment horizontal="right" vertical="top"/>
    </xf>
    <xf numFmtId="0" fontId="2" fillId="0" borderId="5" xfId="0" quotePrefix="1" applyFont="1" applyBorder="1"/>
    <xf numFmtId="0" fontId="5" fillId="0" borderId="0" xfId="0" applyFont="1" applyAlignment="1">
      <alignment horizontal="justify" vertical="justify" wrapText="1"/>
    </xf>
    <xf numFmtId="0" fontId="5" fillId="0" borderId="0" xfId="0" applyFont="1" applyAlignment="1">
      <alignment horizontal="right" vertical="justify" wrapText="1"/>
    </xf>
    <xf numFmtId="0" fontId="5" fillId="0" borderId="0" xfId="0" applyFont="1" applyAlignment="1">
      <alignment horizontal="right" vertical="top" wrapText="1"/>
    </xf>
    <xf numFmtId="0" fontId="4" fillId="0" borderId="5" xfId="0" applyFont="1" applyBorder="1" applyAlignment="1">
      <alignment horizontal="center" vertical="center" wrapText="1"/>
    </xf>
    <xf numFmtId="0" fontId="4" fillId="0" borderId="0" xfId="0" applyFont="1" applyAlignment="1">
      <alignment horizontal="justify" vertical="justify" wrapText="1"/>
    </xf>
    <xf numFmtId="49" fontId="6" fillId="0" borderId="3" xfId="0" applyNumberFormat="1" applyFont="1" applyBorder="1" applyAlignment="1">
      <alignment horizontal="left" vertical="justify" wrapText="1"/>
    </xf>
    <xf numFmtId="0" fontId="7" fillId="0" borderId="4" xfId="0" applyFont="1" applyBorder="1" applyAlignment="1">
      <alignment horizontal="justify" vertical="justify" wrapText="1"/>
    </xf>
    <xf numFmtId="0" fontId="8" fillId="0" borderId="5" xfId="0" applyFont="1" applyBorder="1" applyAlignment="1">
      <alignment horizontal="center" vertical="justify" wrapText="1"/>
    </xf>
    <xf numFmtId="49" fontId="9" fillId="2" borderId="17" xfId="0" applyNumberFormat="1" applyFont="1" applyFill="1" applyBorder="1" applyAlignment="1">
      <alignment horizontal="left" vertical="justify" wrapText="1"/>
    </xf>
    <xf numFmtId="0" fontId="10" fillId="2" borderId="18" xfId="0" applyFont="1" applyFill="1" applyBorder="1" applyAlignment="1">
      <alignment horizontal="justify" vertical="justify" wrapText="1"/>
    </xf>
    <xf numFmtId="0" fontId="11" fillId="2" borderId="22" xfId="0" applyFont="1" applyFill="1" applyBorder="1" applyAlignment="1">
      <alignment horizontal="center" vertical="justify" wrapText="1"/>
    </xf>
    <xf numFmtId="0" fontId="9" fillId="0" borderId="0" xfId="0" applyFont="1" applyAlignment="1">
      <alignment horizontal="justify" vertical="justify" wrapText="1"/>
    </xf>
    <xf numFmtId="0" fontId="9" fillId="0" borderId="9" xfId="0" quotePrefix="1" applyFont="1" applyBorder="1" applyAlignment="1">
      <alignment horizontal="left" vertical="justify" wrapText="1"/>
    </xf>
    <xf numFmtId="0" fontId="10" fillId="0" borderId="1" xfId="0" applyFont="1" applyBorder="1" applyAlignment="1">
      <alignment horizontal="justify" vertical="justify" wrapText="1"/>
    </xf>
    <xf numFmtId="0" fontId="8" fillId="0" borderId="10" xfId="0" applyFont="1" applyBorder="1" applyAlignment="1">
      <alignment horizontal="center" vertical="justify" wrapText="1"/>
    </xf>
    <xf numFmtId="0" fontId="10" fillId="0" borderId="1" xfId="0" applyFont="1" applyBorder="1"/>
    <xf numFmtId="0" fontId="12" fillId="0" borderId="1" xfId="0" applyFont="1" applyBorder="1" applyAlignment="1">
      <alignment horizontal="justify" vertical="justify" wrapText="1"/>
    </xf>
    <xf numFmtId="0" fontId="9" fillId="2" borderId="9" xfId="0" quotePrefix="1" applyFont="1" applyFill="1" applyBorder="1" applyAlignment="1">
      <alignment horizontal="left" vertical="justify" wrapText="1"/>
    </xf>
    <xf numFmtId="0" fontId="9" fillId="2" borderId="1" xfId="0" applyFont="1" applyFill="1" applyBorder="1" applyAlignment="1">
      <alignment horizontal="justify" vertical="justify" wrapText="1"/>
    </xf>
    <xf numFmtId="0" fontId="11" fillId="2" borderId="10" xfId="0" applyFont="1" applyFill="1" applyBorder="1" applyAlignment="1">
      <alignment horizontal="center" vertical="justify" wrapText="1"/>
    </xf>
    <xf numFmtId="0" fontId="9" fillId="2" borderId="9" xfId="0" applyFont="1" applyFill="1" applyBorder="1" applyAlignment="1">
      <alignment horizontal="left" vertical="justify" wrapText="1"/>
    </xf>
    <xf numFmtId="0" fontId="5" fillId="0" borderId="1" xfId="0" applyFont="1" applyBorder="1" applyAlignment="1">
      <alignment horizontal="justify" vertical="justify" wrapText="1"/>
    </xf>
    <xf numFmtId="0" fontId="5" fillId="2" borderId="1" xfId="0" applyFont="1" applyFill="1" applyBorder="1" applyAlignment="1">
      <alignment horizontal="justify" vertical="justify" wrapText="1"/>
    </xf>
    <xf numFmtId="0" fontId="8" fillId="2" borderId="10" xfId="0" applyFont="1" applyFill="1" applyBorder="1" applyAlignment="1">
      <alignment horizontal="center" vertical="justify" wrapText="1"/>
    </xf>
    <xf numFmtId="0" fontId="10" fillId="2" borderId="1" xfId="0" applyFont="1" applyFill="1" applyBorder="1" applyAlignment="1">
      <alignment horizontal="justify" vertical="justify" wrapText="1"/>
    </xf>
    <xf numFmtId="0" fontId="6" fillId="0" borderId="20" xfId="0" applyFont="1" applyBorder="1" applyAlignment="1">
      <alignment horizontal="left" vertical="justify" wrapText="1"/>
    </xf>
    <xf numFmtId="0" fontId="7" fillId="0" borderId="2" xfId="0" applyFont="1" applyBorder="1" applyAlignment="1">
      <alignment horizontal="justify" vertical="justify" wrapText="1"/>
    </xf>
    <xf numFmtId="0" fontId="8" fillId="0" borderId="21" xfId="0" applyFont="1" applyBorder="1" applyAlignment="1">
      <alignment horizontal="center" vertical="justify" wrapText="1"/>
    </xf>
    <xf numFmtId="0" fontId="9" fillId="2" borderId="17" xfId="0" applyFont="1" applyFill="1" applyBorder="1" applyAlignment="1">
      <alignment horizontal="left" vertical="justify" wrapText="1"/>
    </xf>
    <xf numFmtId="0" fontId="8" fillId="2" borderId="22" xfId="0" applyFont="1" applyFill="1" applyBorder="1" applyAlignment="1">
      <alignment horizontal="center" vertical="justify" wrapText="1"/>
    </xf>
    <xf numFmtId="0" fontId="5" fillId="0" borderId="30" xfId="0" applyFont="1" applyBorder="1" applyAlignment="1">
      <alignment horizontal="justify" vertical="justify" wrapText="1"/>
    </xf>
    <xf numFmtId="49" fontId="9" fillId="0" borderId="20" xfId="0" applyNumberFormat="1" applyFont="1" applyBorder="1" applyAlignment="1">
      <alignment horizontal="left" vertical="justify" wrapText="1"/>
    </xf>
    <xf numFmtId="0" fontId="10" fillId="0" borderId="2" xfId="0" applyFont="1" applyBorder="1"/>
    <xf numFmtId="0" fontId="9" fillId="2" borderId="17" xfId="0" quotePrefix="1" applyFont="1" applyFill="1" applyBorder="1" applyAlignment="1">
      <alignment horizontal="left" vertical="justify" wrapText="1"/>
    </xf>
    <xf numFmtId="0" fontId="9" fillId="2" borderId="11" xfId="0" quotePrefix="1" applyFont="1" applyFill="1" applyBorder="1" applyAlignment="1">
      <alignment horizontal="left" vertical="justify" wrapText="1"/>
    </xf>
    <xf numFmtId="0" fontId="10" fillId="2" borderId="12" xfId="0" applyFont="1" applyFill="1" applyBorder="1" applyAlignment="1">
      <alignment horizontal="justify" vertical="justify" wrapText="1"/>
    </xf>
    <xf numFmtId="0" fontId="8" fillId="2" borderId="13" xfId="0" applyFont="1" applyFill="1" applyBorder="1" applyAlignment="1">
      <alignment horizontal="center" vertical="justify" wrapText="1"/>
    </xf>
    <xf numFmtId="49" fontId="9" fillId="0" borderId="0" xfId="0" applyNumberFormat="1" applyFont="1" applyAlignment="1">
      <alignment horizontal="left" vertical="justify" wrapText="1"/>
    </xf>
    <xf numFmtId="0" fontId="10" fillId="0" borderId="0" xfId="0" applyFont="1" applyAlignment="1">
      <alignment horizontal="justify" vertical="justify" wrapText="1"/>
    </xf>
    <xf numFmtId="0" fontId="8" fillId="0" borderId="0" xfId="0" applyFont="1" applyAlignment="1">
      <alignment horizontal="center" vertical="justify" wrapText="1"/>
    </xf>
    <xf numFmtId="0" fontId="5" fillId="0" borderId="0" xfId="0" applyFont="1" applyAlignment="1">
      <alignment vertical="top" wrapText="1"/>
    </xf>
    <xf numFmtId="0" fontId="10" fillId="0" borderId="0" xfId="1" applyFont="1"/>
    <xf numFmtId="0" fontId="12" fillId="0" borderId="0" xfId="2" applyFont="1"/>
    <xf numFmtId="0" fontId="12" fillId="0" borderId="0" xfId="2" applyFont="1" applyAlignment="1">
      <alignment horizontal="right"/>
    </xf>
    <xf numFmtId="0" fontId="12" fillId="0" borderId="9" xfId="2" applyFont="1" applyBorder="1" applyAlignment="1">
      <alignment horizontal="center" wrapText="1"/>
    </xf>
    <xf numFmtId="0" fontId="15" fillId="0" borderId="3" xfId="1" applyFont="1" applyBorder="1"/>
    <xf numFmtId="0" fontId="15" fillId="0" borderId="4" xfId="1" applyFont="1" applyBorder="1"/>
    <xf numFmtId="0" fontId="15" fillId="3" borderId="4" xfId="2" applyFont="1" applyFill="1" applyBorder="1" applyAlignment="1">
      <alignment horizontal="right"/>
    </xf>
    <xf numFmtId="0" fontId="15" fillId="0" borderId="5" xfId="1" applyFont="1" applyBorder="1"/>
    <xf numFmtId="0" fontId="17" fillId="0" borderId="0" xfId="1" applyFont="1"/>
    <xf numFmtId="0" fontId="18" fillId="0" borderId="0" xfId="0" applyFont="1" applyAlignment="1">
      <alignment vertical="center"/>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justify" wrapText="1"/>
    </xf>
    <xf numFmtId="0" fontId="4" fillId="0" borderId="40" xfId="0" applyFont="1" applyBorder="1" applyAlignment="1">
      <alignment horizontal="center" vertical="center" wrapText="1"/>
    </xf>
    <xf numFmtId="0" fontId="4" fillId="0" borderId="25" xfId="0" applyFont="1" applyBorder="1" applyAlignment="1">
      <alignment horizontal="center" vertical="justify" wrapText="1"/>
    </xf>
    <xf numFmtId="0" fontId="4" fillId="0" borderId="26" xfId="0" applyFont="1" applyBorder="1" applyAlignment="1">
      <alignment horizontal="center" vertical="justify" wrapText="1"/>
    </xf>
    <xf numFmtId="49" fontId="6" fillId="0" borderId="38" xfId="0" applyNumberFormat="1" applyFont="1" applyBorder="1" applyAlignment="1">
      <alignment horizontal="left" vertical="justify" wrapText="1"/>
    </xf>
    <xf numFmtId="0" fontId="7" fillId="0" borderId="38" xfId="0" applyFont="1" applyBorder="1" applyAlignment="1">
      <alignment horizontal="justify" vertical="justify" wrapText="1"/>
    </xf>
    <xf numFmtId="49" fontId="9" fillId="0" borderId="41" xfId="0" applyNumberFormat="1" applyFont="1" applyBorder="1" applyAlignment="1">
      <alignment horizontal="left" vertical="justify" wrapText="1"/>
    </xf>
    <xf numFmtId="0" fontId="10" fillId="0" borderId="41" xfId="0" applyFont="1" applyBorder="1" applyAlignment="1">
      <alignment horizontal="justify" vertical="justify" wrapText="1"/>
    </xf>
    <xf numFmtId="49" fontId="9" fillId="0" borderId="43" xfId="0" applyNumberFormat="1" applyFont="1" applyBorder="1" applyAlignment="1">
      <alignment horizontal="left" vertical="justify" wrapText="1"/>
    </xf>
    <xf numFmtId="0" fontId="10" fillId="0" borderId="43" xfId="0" applyFont="1" applyBorder="1" applyAlignment="1">
      <alignment horizontal="justify" vertical="justify" wrapText="1"/>
    </xf>
    <xf numFmtId="49" fontId="9" fillId="0" borderId="45" xfId="0" applyNumberFormat="1" applyFont="1" applyBorder="1" applyAlignment="1">
      <alignment horizontal="left" vertical="justify" wrapText="1"/>
    </xf>
    <xf numFmtId="0" fontId="10" fillId="0" borderId="45" xfId="0" applyFont="1" applyBorder="1" applyAlignment="1">
      <alignment horizontal="justify" vertical="justify" wrapText="1"/>
    </xf>
    <xf numFmtId="0" fontId="5" fillId="0" borderId="41" xfId="0" applyFont="1" applyBorder="1" applyAlignment="1">
      <alignment horizontal="justify" vertical="justify" wrapText="1"/>
    </xf>
    <xf numFmtId="0" fontId="5" fillId="0" borderId="45" xfId="0" applyFont="1" applyBorder="1" applyAlignment="1">
      <alignment horizontal="justify" vertical="justify" wrapText="1"/>
    </xf>
    <xf numFmtId="0" fontId="5" fillId="0" borderId="47" xfId="0" applyFont="1" applyBorder="1" applyAlignment="1">
      <alignment horizontal="justify" vertical="justify" wrapText="1"/>
    </xf>
    <xf numFmtId="49" fontId="9" fillId="0" borderId="47" xfId="0" applyNumberFormat="1" applyFont="1" applyBorder="1" applyAlignment="1">
      <alignment horizontal="left" vertical="justify" wrapText="1"/>
    </xf>
    <xf numFmtId="0" fontId="17" fillId="0" borderId="38" xfId="0" applyFont="1" applyBorder="1" applyAlignment="1">
      <alignment horizontal="justify" vertical="justify" wrapText="1"/>
    </xf>
    <xf numFmtId="49" fontId="6" fillId="0" borderId="47" xfId="0" applyNumberFormat="1" applyFont="1" applyBorder="1" applyAlignment="1">
      <alignment horizontal="left" vertical="justify" wrapText="1"/>
    </xf>
    <xf numFmtId="0" fontId="17" fillId="0" borderId="47" xfId="0" applyFont="1" applyBorder="1" applyAlignment="1">
      <alignment horizontal="justify" vertical="justify" wrapText="1"/>
    </xf>
    <xf numFmtId="49" fontId="6" fillId="0" borderId="49" xfId="0" applyNumberFormat="1" applyFont="1" applyBorder="1" applyAlignment="1">
      <alignment horizontal="left" vertical="justify" wrapText="1"/>
    </xf>
    <xf numFmtId="0" fontId="17" fillId="0" borderId="49" xfId="0" applyFont="1" applyBorder="1" applyAlignment="1">
      <alignment horizontal="justify" vertical="justify" wrapText="1"/>
    </xf>
    <xf numFmtId="0" fontId="3" fillId="0" borderId="0" xfId="3" applyFont="1"/>
    <xf numFmtId="0" fontId="3" fillId="0" borderId="0" xfId="5" applyFont="1" applyAlignment="1">
      <alignment vertical="center"/>
    </xf>
    <xf numFmtId="0" fontId="3" fillId="0" borderId="1" xfId="6" applyFont="1" applyBorder="1"/>
    <xf numFmtId="0" fontId="23" fillId="0" borderId="0" xfId="3" applyFont="1"/>
    <xf numFmtId="0" fontId="1" fillId="0" borderId="52" xfId="0" applyFont="1" applyBorder="1"/>
    <xf numFmtId="0" fontId="1" fillId="0" borderId="43" xfId="0" applyFont="1" applyBorder="1"/>
    <xf numFmtId="0" fontId="4" fillId="0" borderId="0" xfId="0" applyFont="1"/>
    <xf numFmtId="0" fontId="5" fillId="0" borderId="0" xfId="0" applyFont="1"/>
    <xf numFmtId="0" fontId="5" fillId="0" borderId="0" xfId="0" applyFont="1" applyAlignment="1">
      <alignment horizontal="center"/>
    </xf>
    <xf numFmtId="0" fontId="2" fillId="0" borderId="0" xfId="0" applyFont="1" applyAlignment="1">
      <alignment vertical="center"/>
    </xf>
    <xf numFmtId="0" fontId="7" fillId="0" borderId="0" xfId="0" applyFont="1"/>
    <xf numFmtId="0" fontId="7" fillId="0" borderId="0" xfId="0" applyFont="1" applyAlignment="1">
      <alignment horizontal="center" vertical="center" wrapText="1"/>
    </xf>
    <xf numFmtId="0" fontId="1" fillId="0" borderId="0" xfId="0" applyFont="1" applyAlignment="1">
      <alignment horizontal="right"/>
    </xf>
    <xf numFmtId="0" fontId="26" fillId="0" borderId="0" xfId="0" applyFont="1"/>
    <xf numFmtId="0" fontId="1" fillId="4" borderId="56" xfId="0" applyFont="1" applyFill="1" applyBorder="1" applyAlignment="1">
      <alignment horizontal="center"/>
    </xf>
    <xf numFmtId="0" fontId="1" fillId="0" borderId="52" xfId="0" applyFont="1" applyBorder="1" applyAlignment="1">
      <alignment horizontal="center" vertical="center"/>
    </xf>
    <xf numFmtId="0" fontId="1" fillId="0" borderId="43" xfId="0" applyFont="1" applyBorder="1" applyAlignment="1">
      <alignment horizontal="center" vertical="center"/>
    </xf>
    <xf numFmtId="0" fontId="1" fillId="0" borderId="28" xfId="0" applyFont="1" applyBorder="1" applyAlignment="1">
      <alignment horizontal="center" vertical="center"/>
    </xf>
    <xf numFmtId="0" fontId="1" fillId="0" borderId="28" xfId="0" applyFont="1" applyBorder="1" applyAlignment="1">
      <alignment horizontal="left" vertical="center"/>
    </xf>
    <xf numFmtId="0" fontId="1" fillId="0" borderId="0" xfId="0" applyFont="1" applyAlignment="1">
      <alignment horizontal="left" vertical="center"/>
    </xf>
    <xf numFmtId="0" fontId="7" fillId="0" borderId="0" xfId="0" applyFont="1" applyAlignment="1">
      <alignment vertical="center"/>
    </xf>
    <xf numFmtId="0" fontId="28" fillId="0" borderId="0" xfId="9" applyFont="1"/>
    <xf numFmtId="0" fontId="28" fillId="0" borderId="0" xfId="9" applyFont="1" applyAlignment="1">
      <alignment horizontal="center"/>
    </xf>
    <xf numFmtId="0" fontId="3" fillId="0" borderId="0" xfId="9" applyFont="1"/>
    <xf numFmtId="0" fontId="28" fillId="5" borderId="3" xfId="9" applyFont="1" applyFill="1" applyBorder="1" applyAlignment="1">
      <alignment horizontal="center" vertical="center"/>
    </xf>
    <xf numFmtId="0" fontId="29" fillId="5" borderId="4" xfId="9" applyFont="1" applyFill="1" applyBorder="1" applyAlignment="1">
      <alignment horizontal="center" vertical="center"/>
    </xf>
    <xf numFmtId="0" fontId="29" fillId="5" borderId="5" xfId="9" applyFont="1" applyFill="1" applyBorder="1" applyAlignment="1">
      <alignment horizontal="center" vertical="center"/>
    </xf>
    <xf numFmtId="0" fontId="28" fillId="0" borderId="0" xfId="9" applyFont="1" applyAlignment="1">
      <alignment vertical="center"/>
    </xf>
    <xf numFmtId="0" fontId="28" fillId="0" borderId="3" xfId="9" applyFont="1" applyBorder="1" applyAlignment="1">
      <alignment horizontal="center" vertical="center"/>
    </xf>
    <xf numFmtId="0" fontId="29" fillId="0" borderId="4" xfId="9" applyFont="1" applyBorder="1" applyAlignment="1">
      <alignment horizontal="center" vertical="center"/>
    </xf>
    <xf numFmtId="0" fontId="29" fillId="0" borderId="5" xfId="9" applyFont="1" applyBorder="1" applyAlignment="1">
      <alignment horizontal="center" vertical="center"/>
    </xf>
    <xf numFmtId="0" fontId="1" fillId="0" borderId="43" xfId="0" applyFont="1" applyBorder="1" applyAlignment="1">
      <alignment horizontal="center" vertical="center" wrapText="1"/>
    </xf>
    <xf numFmtId="0" fontId="1" fillId="0" borderId="53" xfId="0" applyFont="1" applyBorder="1" applyAlignment="1">
      <alignment horizontal="center" vertical="center" wrapText="1"/>
    </xf>
    <xf numFmtId="0" fontId="3" fillId="0" borderId="53" xfId="0" applyFont="1" applyBorder="1" applyAlignment="1">
      <alignment horizontal="center"/>
    </xf>
    <xf numFmtId="0" fontId="3" fillId="0" borderId="52" xfId="0" applyFont="1" applyBorder="1" applyAlignment="1">
      <alignment horizontal="center"/>
    </xf>
    <xf numFmtId="0" fontId="3" fillId="0" borderId="43" xfId="0" applyFont="1" applyBorder="1" applyAlignment="1">
      <alignment horizontal="center"/>
    </xf>
    <xf numFmtId="0" fontId="1" fillId="0" borderId="0" xfId="0" applyFont="1" applyAlignment="1">
      <alignment horizontal="left"/>
    </xf>
    <xf numFmtId="0" fontId="31" fillId="0" borderId="0" xfId="0" applyFont="1" applyAlignment="1">
      <alignment vertical="center"/>
    </xf>
    <xf numFmtId="0" fontId="32" fillId="9" borderId="0" xfId="0" applyFont="1" applyFill="1" applyAlignment="1">
      <alignment vertical="center" wrapText="1"/>
    </xf>
    <xf numFmtId="0" fontId="34" fillId="0" borderId="0" xfId="0" applyFont="1" applyAlignment="1">
      <alignment vertical="center"/>
    </xf>
    <xf numFmtId="0" fontId="35" fillId="0" borderId="0" xfId="0" applyFont="1" applyAlignment="1">
      <alignment vertical="center"/>
    </xf>
    <xf numFmtId="0" fontId="36" fillId="0" borderId="9" xfId="0" applyFont="1" applyBorder="1" applyAlignment="1">
      <alignment horizontal="center" vertical="center"/>
    </xf>
    <xf numFmtId="0" fontId="36" fillId="0" borderId="11" xfId="0" applyFont="1" applyBorder="1" applyAlignment="1">
      <alignment horizontal="center" vertical="center"/>
    </xf>
    <xf numFmtId="0" fontId="1" fillId="0" borderId="8"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41" xfId="0" applyFont="1" applyBorder="1" applyAlignment="1">
      <alignment horizontal="center" vertical="center" wrapText="1"/>
    </xf>
    <xf numFmtId="0" fontId="3" fillId="0" borderId="43" xfId="0" applyFont="1" applyBorder="1" applyAlignment="1">
      <alignment horizontal="center" vertical="center"/>
    </xf>
    <xf numFmtId="0" fontId="2" fillId="0" borderId="0" xfId="0" applyFont="1" applyAlignment="1">
      <alignment vertical="center" wrapText="1"/>
    </xf>
    <xf numFmtId="0" fontId="3"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0" xfId="0" applyFont="1" applyBorder="1" applyAlignment="1">
      <alignment horizontal="center" vertical="center" wrapText="1"/>
    </xf>
    <xf numFmtId="0" fontId="3" fillId="0" borderId="12" xfId="0" applyFont="1" applyBorder="1" applyAlignment="1">
      <alignment horizontal="left" vertical="center" wrapText="1" indent="1"/>
    </xf>
    <xf numFmtId="0" fontId="3" fillId="0" borderId="12" xfId="0" applyFont="1" applyBorder="1" applyAlignment="1">
      <alignment vertical="center"/>
    </xf>
    <xf numFmtId="0" fontId="3" fillId="0" borderId="13" xfId="0" applyFont="1" applyBorder="1" applyAlignment="1">
      <alignment vertical="center"/>
    </xf>
    <xf numFmtId="0" fontId="2" fillId="0" borderId="0" xfId="0" applyFont="1" applyAlignment="1">
      <alignment horizontal="center" vertical="center" wrapText="1"/>
    </xf>
    <xf numFmtId="0" fontId="32" fillId="0" borderId="43" xfId="0" applyFont="1" applyBorder="1" applyAlignment="1">
      <alignment horizontal="center" vertical="center" wrapText="1"/>
    </xf>
    <xf numFmtId="0" fontId="3" fillId="0" borderId="53" xfId="0" applyFont="1" applyBorder="1" applyAlignment="1">
      <alignment horizontal="center" vertical="center" wrapText="1"/>
    </xf>
    <xf numFmtId="0" fontId="32" fillId="0" borderId="59" xfId="0" applyFont="1" applyBorder="1" applyAlignment="1">
      <alignment vertical="center"/>
    </xf>
    <xf numFmtId="0" fontId="32" fillId="0" borderId="61" xfId="0" applyFont="1" applyBorder="1" applyAlignment="1">
      <alignment vertical="center"/>
    </xf>
    <xf numFmtId="0" fontId="3" fillId="0" borderId="55" xfId="0" applyFont="1" applyBorder="1" applyAlignment="1">
      <alignment vertical="center"/>
    </xf>
    <xf numFmtId="0" fontId="32" fillId="0" borderId="55" xfId="0" applyFont="1" applyBorder="1" applyAlignment="1">
      <alignment vertical="center"/>
    </xf>
    <xf numFmtId="0" fontId="1" fillId="0" borderId="12" xfId="0" applyFont="1" applyBorder="1"/>
    <xf numFmtId="0" fontId="23" fillId="0" borderId="0" xfId="0" applyFont="1"/>
    <xf numFmtId="0" fontId="10" fillId="6" borderId="1" xfId="0" applyFont="1" applyFill="1" applyBorder="1" applyAlignment="1">
      <alignment horizontal="justify" vertical="justify" wrapText="1"/>
    </xf>
    <xf numFmtId="0" fontId="1" fillId="0" borderId="74" xfId="0" applyFont="1" applyBorder="1" applyAlignment="1">
      <alignment horizontal="center" vertical="center"/>
    </xf>
    <xf numFmtId="0" fontId="7" fillId="5" borderId="38" xfId="0" applyFont="1" applyFill="1" applyBorder="1" applyAlignment="1">
      <alignment horizontal="center" wrapText="1"/>
    </xf>
    <xf numFmtId="0" fontId="1" fillId="0" borderId="53" xfId="0" applyFont="1" applyBorder="1" applyAlignment="1">
      <alignment horizontal="center" vertical="center"/>
    </xf>
    <xf numFmtId="0" fontId="3" fillId="0" borderId="0" xfId="11" applyFont="1"/>
    <xf numFmtId="0" fontId="2" fillId="5" borderId="38" xfId="0" applyFont="1" applyFill="1" applyBorder="1" applyAlignment="1">
      <alignment horizontal="center" vertical="center" wrapText="1"/>
    </xf>
    <xf numFmtId="0" fontId="30" fillId="0" borderId="0" xfId="0" applyFont="1" applyAlignment="1">
      <alignment horizontal="center" vertical="center" wrapText="1"/>
    </xf>
    <xf numFmtId="0" fontId="32" fillId="0" borderId="52" xfId="0" applyFont="1" applyBorder="1" applyAlignment="1">
      <alignment horizontal="center" vertical="center" wrapText="1"/>
    </xf>
    <xf numFmtId="0" fontId="32" fillId="0" borderId="61" xfId="0" applyFont="1" applyBorder="1" applyAlignment="1">
      <alignment horizontal="left" vertical="center"/>
    </xf>
    <xf numFmtId="0" fontId="30" fillId="5" borderId="38" xfId="0" applyFont="1" applyFill="1" applyBorder="1" applyAlignment="1">
      <alignment horizontal="center" vertical="center" wrapText="1"/>
    </xf>
    <xf numFmtId="0" fontId="30" fillId="5" borderId="51" xfId="0" applyFont="1" applyFill="1" applyBorder="1" applyAlignment="1">
      <alignment horizontal="center" vertical="center"/>
    </xf>
    <xf numFmtId="0" fontId="1" fillId="0" borderId="1" xfId="0" applyFont="1" applyBorder="1" applyAlignment="1">
      <alignment horizontal="left" vertical="center" wrapText="1"/>
    </xf>
    <xf numFmtId="0" fontId="1" fillId="0" borderId="7" xfId="0" applyFont="1" applyBorder="1" applyAlignment="1">
      <alignment horizontal="left" vertical="center" wrapText="1"/>
    </xf>
    <xf numFmtId="0" fontId="26" fillId="5" borderId="6" xfId="0" applyFont="1" applyFill="1" applyBorder="1" applyAlignment="1">
      <alignment horizontal="center" vertical="center" wrapText="1"/>
    </xf>
    <xf numFmtId="0" fontId="26" fillId="5" borderId="14" xfId="0" applyFont="1" applyFill="1" applyBorder="1" applyAlignment="1">
      <alignment horizontal="center" vertical="center" wrapText="1"/>
    </xf>
    <xf numFmtId="0" fontId="26" fillId="5" borderId="15"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54" xfId="0" applyFont="1" applyBorder="1" applyAlignment="1">
      <alignment vertical="center"/>
    </xf>
    <xf numFmtId="0" fontId="32" fillId="5" borderId="59" xfId="0" applyFont="1" applyFill="1" applyBorder="1" applyAlignment="1">
      <alignment vertical="center"/>
    </xf>
    <xf numFmtId="0" fontId="36" fillId="5" borderId="52" xfId="0" applyFont="1" applyFill="1" applyBorder="1" applyAlignment="1">
      <alignment horizontal="center" vertical="center" wrapText="1"/>
    </xf>
    <xf numFmtId="0" fontId="36" fillId="5" borderId="59" xfId="0" applyFont="1" applyFill="1" applyBorder="1" applyAlignment="1">
      <alignment vertical="center"/>
    </xf>
    <xf numFmtId="0" fontId="36" fillId="0" borderId="53" xfId="0" applyFont="1" applyBorder="1" applyAlignment="1">
      <alignment horizontal="center" vertical="center" wrapText="1"/>
    </xf>
    <xf numFmtId="0" fontId="36" fillId="0" borderId="55" xfId="0" applyFont="1" applyBorder="1" applyAlignment="1">
      <alignment vertical="center"/>
    </xf>
    <xf numFmtId="0" fontId="36" fillId="0" borderId="38" xfId="0" applyFont="1" applyBorder="1" applyAlignment="1">
      <alignment horizontal="center" vertical="center" wrapText="1"/>
    </xf>
    <xf numFmtId="0" fontId="36" fillId="0" borderId="51" xfId="0" applyFont="1" applyBorder="1" applyAlignment="1">
      <alignment vertical="center"/>
    </xf>
    <xf numFmtId="0" fontId="32" fillId="0" borderId="51" xfId="0" applyFont="1" applyBorder="1" applyAlignment="1">
      <alignment vertical="center"/>
    </xf>
    <xf numFmtId="0" fontId="36" fillId="0" borderId="56" xfId="0" applyFont="1" applyBorder="1" applyAlignment="1">
      <alignment horizontal="center" vertical="center" wrapText="1"/>
    </xf>
    <xf numFmtId="0" fontId="36" fillId="0" borderId="34" xfId="0" applyFont="1" applyBorder="1" applyAlignment="1">
      <alignment vertical="center"/>
    </xf>
    <xf numFmtId="0" fontId="32" fillId="0" borderId="34" xfId="0" applyFont="1" applyBorder="1" applyAlignment="1">
      <alignment vertical="center"/>
    </xf>
    <xf numFmtId="0" fontId="32" fillId="5" borderId="59" xfId="0" applyFont="1" applyFill="1" applyBorder="1" applyAlignment="1">
      <alignment horizontal="left" vertical="center"/>
    </xf>
    <xf numFmtId="0" fontId="32" fillId="0" borderId="53" xfId="0" applyFont="1" applyBorder="1" applyAlignment="1">
      <alignment horizontal="center" vertical="center" wrapText="1"/>
    </xf>
    <xf numFmtId="0" fontId="32" fillId="0" borderId="55" xfId="0" applyFont="1" applyBorder="1" applyAlignment="1">
      <alignment horizontal="left" vertical="center"/>
    </xf>
    <xf numFmtId="0" fontId="36" fillId="0" borderId="52" xfId="0" applyFont="1" applyBorder="1" applyAlignment="1">
      <alignment horizontal="center" vertical="center" wrapText="1"/>
    </xf>
    <xf numFmtId="0" fontId="1" fillId="0" borderId="2" xfId="0" applyFont="1" applyBorder="1" applyAlignment="1">
      <alignment horizontal="left" vertical="center" wrapText="1"/>
    </xf>
    <xf numFmtId="0" fontId="1" fillId="0" borderId="16"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0" xfId="0" applyFont="1" applyAlignment="1">
      <alignment horizontal="center"/>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3" fillId="0" borderId="41" xfId="0" applyFont="1" applyBorder="1" applyAlignment="1">
      <alignment horizontal="center"/>
    </xf>
    <xf numFmtId="0" fontId="2" fillId="5" borderId="39" xfId="0" applyFont="1" applyFill="1" applyBorder="1" applyAlignment="1">
      <alignment horizontal="center" vertical="center" wrapText="1"/>
    </xf>
    <xf numFmtId="0" fontId="2" fillId="5" borderId="51" xfId="0" applyFont="1" applyFill="1" applyBorder="1" applyAlignment="1">
      <alignment horizontal="center" vertical="center" wrapText="1"/>
    </xf>
    <xf numFmtId="0" fontId="30" fillId="5" borderId="38" xfId="0" applyFont="1" applyFill="1" applyBorder="1" applyAlignment="1">
      <alignment horizontal="center"/>
    </xf>
    <xf numFmtId="0" fontId="30" fillId="5" borderId="51" xfId="0" applyFont="1" applyFill="1" applyBorder="1" applyAlignment="1">
      <alignment horizontal="center"/>
    </xf>
    <xf numFmtId="0" fontId="30" fillId="5" borderId="3"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1" fillId="0" borderId="21" xfId="0" applyFont="1" applyBorder="1" applyAlignment="1">
      <alignment vertical="center" wrapText="1"/>
    </xf>
    <xf numFmtId="0" fontId="3" fillId="0" borderId="8" xfId="0" applyFont="1" applyBorder="1" applyAlignment="1">
      <alignment horizontal="left" vertical="top" wrapText="1"/>
    </xf>
    <xf numFmtId="0" fontId="3" fillId="0" borderId="41" xfId="0" applyFont="1" applyBorder="1"/>
    <xf numFmtId="0" fontId="3" fillId="0" borderId="52" xfId="0" applyFont="1" applyBorder="1"/>
    <xf numFmtId="0" fontId="3" fillId="0" borderId="54" xfId="0" applyFont="1" applyBorder="1"/>
    <xf numFmtId="0" fontId="3" fillId="0" borderId="59" xfId="0" applyFont="1" applyBorder="1"/>
    <xf numFmtId="0" fontId="2" fillId="0" borderId="0" xfId="0" applyFont="1" applyAlignment="1">
      <alignment horizontal="center"/>
    </xf>
    <xf numFmtId="0" fontId="10" fillId="2" borderId="68" xfId="0" applyFont="1" applyFill="1" applyBorder="1" applyAlignment="1">
      <alignment horizontal="justify" vertical="justify" wrapText="1"/>
    </xf>
    <xf numFmtId="0" fontId="4" fillId="5" borderId="6"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7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3" xfId="0" applyFont="1" applyFill="1" applyBorder="1" applyAlignment="1">
      <alignment horizontal="center" vertical="justify" wrapText="1"/>
    </xf>
    <xf numFmtId="0" fontId="4" fillId="5" borderId="4" xfId="0" applyFont="1" applyFill="1" applyBorder="1" applyAlignment="1">
      <alignment horizontal="center" vertical="justify" wrapText="1"/>
    </xf>
    <xf numFmtId="0" fontId="4" fillId="5" borderId="35" xfId="0" applyFont="1" applyFill="1" applyBorder="1" applyAlignment="1">
      <alignment horizontal="center" vertical="justify" wrapText="1"/>
    </xf>
    <xf numFmtId="0" fontId="4" fillId="5" borderId="5" xfId="0" applyFont="1" applyFill="1" applyBorder="1" applyAlignment="1">
      <alignment horizontal="center" vertical="center" wrapText="1"/>
    </xf>
    <xf numFmtId="0" fontId="9" fillId="0" borderId="1" xfId="0" applyFont="1" applyBorder="1" applyAlignment="1">
      <alignment horizontal="justify" vertical="justify" wrapText="1"/>
    </xf>
    <xf numFmtId="0" fontId="9" fillId="0" borderId="9" xfId="0" applyFont="1" applyBorder="1" applyAlignment="1">
      <alignment horizontal="left" vertical="justify" wrapText="1"/>
    </xf>
    <xf numFmtId="0" fontId="10" fillId="0" borderId="1" xfId="0" applyFont="1" applyBorder="1" applyAlignment="1">
      <alignment wrapText="1"/>
    </xf>
    <xf numFmtId="49" fontId="9" fillId="0" borderId="9" xfId="0" applyNumberFormat="1" applyFont="1" applyBorder="1" applyAlignment="1">
      <alignment horizontal="left" vertical="justify" wrapText="1"/>
    </xf>
    <xf numFmtId="0" fontId="5" fillId="0" borderId="9" xfId="0" applyFont="1" applyBorder="1" applyAlignment="1">
      <alignment horizontal="justify" vertical="justify" wrapText="1"/>
    </xf>
    <xf numFmtId="0" fontId="2" fillId="5" borderId="6" xfId="0" applyFont="1" applyFill="1" applyBorder="1" applyAlignment="1">
      <alignment horizontal="center" vertical="center" wrapText="1"/>
    </xf>
    <xf numFmtId="0" fontId="2" fillId="5" borderId="14"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5" xfId="0" applyFont="1" applyFill="1" applyBorder="1" applyAlignment="1">
      <alignment horizontal="center" vertical="center"/>
    </xf>
    <xf numFmtId="0" fontId="7" fillId="0" borderId="0" xfId="0" applyFont="1" applyAlignment="1">
      <alignment horizontal="center"/>
    </xf>
    <xf numFmtId="0" fontId="7" fillId="5" borderId="38" xfId="0" applyFont="1" applyFill="1" applyBorder="1" applyAlignment="1">
      <alignment horizontal="center" vertical="center" wrapText="1"/>
    </xf>
    <xf numFmtId="0" fontId="26" fillId="5" borderId="49" xfId="0" applyFont="1" applyFill="1" applyBorder="1" applyAlignment="1">
      <alignment horizontal="center" vertical="center" wrapText="1"/>
    </xf>
    <xf numFmtId="0" fontId="1" fillId="0" borderId="52" xfId="0" applyFont="1" applyBorder="1" applyAlignment="1">
      <alignment horizontal="center" vertical="center" wrapText="1"/>
    </xf>
    <xf numFmtId="0" fontId="7" fillId="5" borderId="51" xfId="0" applyFont="1" applyFill="1" applyBorder="1" applyAlignment="1">
      <alignment horizontal="center" vertical="center" wrapText="1"/>
    </xf>
    <xf numFmtId="0" fontId="26" fillId="5" borderId="29" xfId="0" applyFont="1" applyFill="1" applyBorder="1" applyAlignment="1">
      <alignment horizontal="center" vertical="center" wrapText="1"/>
    </xf>
    <xf numFmtId="0" fontId="15" fillId="5" borderId="16" xfId="2" applyFont="1" applyFill="1" applyBorder="1" applyAlignment="1">
      <alignment horizontal="center" wrapText="1"/>
    </xf>
    <xf numFmtId="0" fontId="15" fillId="5" borderId="7" xfId="2" applyFont="1" applyFill="1" applyBorder="1" applyAlignment="1">
      <alignment horizontal="center"/>
    </xf>
    <xf numFmtId="0" fontId="15" fillId="5" borderId="7" xfId="2" applyFont="1" applyFill="1" applyBorder="1" applyAlignment="1">
      <alignment horizontal="center" wrapText="1"/>
    </xf>
    <xf numFmtId="0" fontId="15" fillId="5" borderId="8" xfId="2" applyFont="1" applyFill="1" applyBorder="1" applyAlignment="1">
      <alignment horizontal="center" wrapText="1"/>
    </xf>
    <xf numFmtId="0" fontId="16" fillId="5" borderId="9" xfId="2" applyFont="1" applyFill="1" applyBorder="1" applyAlignment="1">
      <alignment horizontal="center"/>
    </xf>
    <xf numFmtId="0" fontId="16" fillId="5" borderId="1" xfId="2" applyFont="1" applyFill="1" applyBorder="1" applyAlignment="1">
      <alignment horizontal="center"/>
    </xf>
    <xf numFmtId="0" fontId="7" fillId="5" borderId="52" xfId="0" applyFont="1" applyFill="1" applyBorder="1" applyAlignment="1">
      <alignment horizontal="center" vertical="center" wrapText="1"/>
    </xf>
    <xf numFmtId="0" fontId="26" fillId="5" borderId="53" xfId="0" applyFont="1" applyFill="1" applyBorder="1" applyAlignment="1">
      <alignment horizontal="center" vertical="center" wrapText="1"/>
    </xf>
    <xf numFmtId="0" fontId="1" fillId="0" borderId="41" xfId="0" applyFont="1" applyBorder="1" applyAlignment="1">
      <alignment horizontal="left" wrapText="1"/>
    </xf>
    <xf numFmtId="0" fontId="1" fillId="0" borderId="56" xfId="0" applyFont="1" applyBorder="1" applyAlignment="1">
      <alignment horizontal="left" wrapText="1"/>
    </xf>
    <xf numFmtId="0" fontId="7" fillId="0" borderId="41" xfId="0" applyFont="1" applyBorder="1" applyAlignment="1">
      <alignment horizontal="left"/>
    </xf>
    <xf numFmtId="0" fontId="4" fillId="5" borderId="38" xfId="0" applyFont="1" applyFill="1" applyBorder="1" applyAlignment="1">
      <alignment horizontal="center" vertical="center" wrapText="1"/>
    </xf>
    <xf numFmtId="0" fontId="5" fillId="0" borderId="41" xfId="0" applyFont="1" applyBorder="1"/>
    <xf numFmtId="0" fontId="1" fillId="0" borderId="43" xfId="0" applyFont="1" applyBorder="1" applyAlignment="1">
      <alignment horizontal="justify" wrapText="1"/>
    </xf>
    <xf numFmtId="0" fontId="1" fillId="0" borderId="53" xfId="0" applyFont="1" applyBorder="1" applyAlignment="1">
      <alignment horizontal="justify" wrapText="1"/>
    </xf>
    <xf numFmtId="0" fontId="5" fillId="0" borderId="41" xfId="0" applyFont="1" applyBorder="1" applyAlignment="1">
      <alignment horizontal="center"/>
    </xf>
    <xf numFmtId="0" fontId="5" fillId="0" borderId="56" xfId="0" applyFont="1" applyBorder="1" applyAlignment="1">
      <alignment horizontal="center"/>
    </xf>
    <xf numFmtId="0" fontId="32" fillId="0" borderId="45" xfId="0" applyFont="1" applyBorder="1" applyAlignment="1">
      <alignment horizontal="center" vertical="center" wrapText="1"/>
    </xf>
    <xf numFmtId="0" fontId="2" fillId="0" borderId="53" xfId="0" applyFont="1" applyBorder="1" applyAlignment="1">
      <alignment horizontal="center" vertical="center" wrapText="1"/>
    </xf>
    <xf numFmtId="0" fontId="36" fillId="5" borderId="74" xfId="0" applyFont="1" applyFill="1" applyBorder="1" applyAlignment="1">
      <alignment horizontal="center" vertical="center" wrapText="1"/>
    </xf>
    <xf numFmtId="0" fontId="32" fillId="0" borderId="65" xfId="0" applyFont="1" applyBorder="1" applyAlignment="1">
      <alignment horizontal="center" vertical="center" wrapText="1"/>
    </xf>
    <xf numFmtId="0" fontId="3" fillId="0" borderId="73" xfId="0" applyFont="1" applyBorder="1" applyAlignment="1">
      <alignment horizontal="center" vertical="center" wrapText="1"/>
    </xf>
    <xf numFmtId="0" fontId="36" fillId="5" borderId="52" xfId="0" applyFont="1" applyFill="1" applyBorder="1" applyAlignment="1">
      <alignment vertical="center"/>
    </xf>
    <xf numFmtId="0" fontId="32" fillId="0" borderId="43" xfId="0" applyFont="1" applyBorder="1" applyAlignment="1">
      <alignment horizontal="left" vertical="center"/>
    </xf>
    <xf numFmtId="0" fontId="32" fillId="0" borderId="77" xfId="0" applyFont="1" applyBorder="1" applyAlignment="1">
      <alignment horizontal="center" vertical="center" wrapText="1"/>
    </xf>
    <xf numFmtId="0" fontId="32" fillId="0" borderId="43" xfId="0" applyFont="1" applyBorder="1"/>
    <xf numFmtId="0" fontId="32" fillId="0" borderId="53" xfId="0" applyFont="1" applyBorder="1"/>
    <xf numFmtId="0" fontId="2" fillId="5" borderId="35" xfId="0" applyFont="1" applyFill="1" applyBorder="1" applyAlignment="1">
      <alignment horizontal="center" vertical="center"/>
    </xf>
    <xf numFmtId="0" fontId="2" fillId="0" borderId="57" xfId="0" applyFont="1" applyBorder="1" applyAlignment="1">
      <alignment wrapText="1"/>
    </xf>
    <xf numFmtId="0" fontId="3" fillId="0" borderId="60" xfId="0" applyFont="1" applyBorder="1" applyAlignment="1">
      <alignment wrapText="1"/>
    </xf>
    <xf numFmtId="0" fontId="3" fillId="0" borderId="67" xfId="0" applyFont="1" applyBorder="1" applyAlignment="1">
      <alignment wrapText="1"/>
    </xf>
    <xf numFmtId="0" fontId="2" fillId="0" borderId="57" xfId="0" applyFont="1" applyBorder="1" applyAlignment="1">
      <alignment vertical="top" wrapText="1"/>
    </xf>
    <xf numFmtId="0" fontId="3" fillId="0" borderId="63" xfId="0" applyFont="1" applyBorder="1" applyAlignment="1">
      <alignment wrapText="1"/>
    </xf>
    <xf numFmtId="0" fontId="3" fillId="0" borderId="68" xfId="0" applyFont="1" applyBorder="1" applyAlignment="1">
      <alignment wrapText="1"/>
    </xf>
    <xf numFmtId="0" fontId="2" fillId="0" borderId="67" xfId="0" applyFont="1" applyBorder="1" applyAlignment="1">
      <alignment wrapText="1"/>
    </xf>
    <xf numFmtId="0" fontId="3" fillId="0" borderId="60" xfId="0" applyFont="1" applyBorder="1" applyAlignment="1">
      <alignment vertical="top" wrapText="1"/>
    </xf>
    <xf numFmtId="0" fontId="2" fillId="0" borderId="67" xfId="0" applyFont="1" applyBorder="1" applyAlignment="1">
      <alignment vertical="top" wrapText="1"/>
    </xf>
    <xf numFmtId="0" fontId="2" fillId="0" borderId="35" xfId="0" applyFont="1" applyBorder="1"/>
    <xf numFmtId="0" fontId="2" fillId="5" borderId="38" xfId="0" applyFont="1" applyFill="1" applyBorder="1" applyAlignment="1">
      <alignment horizontal="center" vertical="center"/>
    </xf>
    <xf numFmtId="0" fontId="2" fillId="0" borderId="52" xfId="0" applyFont="1" applyBorder="1"/>
    <xf numFmtId="0" fontId="3" fillId="0" borderId="43" xfId="0" applyFont="1" applyBorder="1" applyAlignment="1">
      <alignment wrapText="1"/>
    </xf>
    <xf numFmtId="0" fontId="16" fillId="5" borderId="1" xfId="2" quotePrefix="1" applyFont="1" applyFill="1" applyBorder="1" applyAlignment="1">
      <alignment horizontal="center" wrapText="1"/>
    </xf>
    <xf numFmtId="0" fontId="16" fillId="5" borderId="10" xfId="2" applyFont="1" applyFill="1" applyBorder="1" applyAlignment="1">
      <alignment horizontal="center" wrapText="1"/>
    </xf>
    <xf numFmtId="0" fontId="1" fillId="4" borderId="0" xfId="0" applyFont="1" applyFill="1" applyAlignment="1">
      <alignment horizontal="center"/>
    </xf>
    <xf numFmtId="0" fontId="1" fillId="0" borderId="41" xfId="0" applyFont="1" applyBorder="1" applyAlignment="1">
      <alignment wrapText="1"/>
    </xf>
    <xf numFmtId="0" fontId="5" fillId="0" borderId="47" xfId="0" applyFont="1" applyBorder="1" applyAlignment="1">
      <alignment horizontal="center"/>
    </xf>
    <xf numFmtId="0" fontId="1" fillId="0" borderId="45" xfId="0" applyFont="1" applyBorder="1" applyAlignment="1">
      <alignment horizontal="justify" wrapText="1"/>
    </xf>
    <xf numFmtId="0" fontId="5" fillId="0" borderId="47" xfId="0" applyFont="1" applyBorder="1"/>
    <xf numFmtId="0" fontId="1" fillId="0" borderId="56" xfId="0" applyFont="1" applyBorder="1" applyAlignment="1">
      <alignment horizontal="center"/>
    </xf>
    <xf numFmtId="0" fontId="7" fillId="0" borderId="56" xfId="0" applyFont="1" applyBorder="1"/>
    <xf numFmtId="0" fontId="1" fillId="4" borderId="38" xfId="0" applyFont="1" applyFill="1" applyBorder="1"/>
    <xf numFmtId="0" fontId="1" fillId="0" borderId="38" xfId="0" applyFont="1" applyBorder="1" applyAlignment="1">
      <alignment horizontal="center" vertical="center"/>
    </xf>
    <xf numFmtId="0" fontId="26" fillId="5" borderId="3" xfId="0" applyFont="1" applyFill="1" applyBorder="1" applyAlignment="1">
      <alignment horizontal="center" vertical="center" wrapText="1"/>
    </xf>
    <xf numFmtId="0" fontId="26" fillId="5" borderId="4"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7" fillId="0" borderId="0" xfId="0" applyFont="1" applyAlignment="1">
      <alignment vertical="center" wrapText="1"/>
    </xf>
    <xf numFmtId="0" fontId="1" fillId="0" borderId="22" xfId="0" applyFont="1" applyBorder="1" applyAlignment="1">
      <alignment horizontal="justify" vertical="center" wrapText="1"/>
    </xf>
    <xf numFmtId="0" fontId="1" fillId="0" borderId="71" xfId="0" applyFont="1" applyBorder="1" applyAlignment="1">
      <alignment horizontal="justify" vertical="center" wrapText="1"/>
    </xf>
    <xf numFmtId="0" fontId="1" fillId="0" borderId="42" xfId="0" applyFont="1" applyBorder="1" applyAlignment="1">
      <alignment horizontal="justify" vertical="center" wrapText="1"/>
    </xf>
    <xf numFmtId="0" fontId="1" fillId="0" borderId="44" xfId="0" applyFont="1" applyBorder="1" applyAlignment="1">
      <alignment horizontal="justify" vertical="center" wrapText="1"/>
    </xf>
    <xf numFmtId="0" fontId="1" fillId="0" borderId="72" xfId="0" applyFont="1" applyBorder="1" applyAlignment="1">
      <alignment horizontal="justify" vertical="center" wrapText="1"/>
    </xf>
    <xf numFmtId="0" fontId="1" fillId="0" borderId="13" xfId="0" applyFont="1" applyBorder="1" applyAlignment="1">
      <alignment horizontal="justify" vertical="center" wrapText="1"/>
    </xf>
    <xf numFmtId="0" fontId="1" fillId="0" borderId="0" xfId="0" applyFont="1" applyAlignment="1">
      <alignment wrapText="1"/>
    </xf>
    <xf numFmtId="0" fontId="1" fillId="0" borderId="52" xfId="0" applyFont="1" applyBorder="1" applyAlignment="1">
      <alignment horizontal="left" vertical="center" wrapText="1"/>
    </xf>
    <xf numFmtId="0" fontId="1" fillId="0" borderId="9" xfId="0" applyFont="1" applyBorder="1" applyAlignment="1">
      <alignment horizontal="left" vertical="center" wrapText="1"/>
    </xf>
    <xf numFmtId="0" fontId="1" fillId="0" borderId="1" xfId="0" applyFont="1" applyBorder="1"/>
    <xf numFmtId="0" fontId="1" fillId="0" borderId="40" xfId="0" applyFont="1" applyBorder="1" applyAlignment="1">
      <alignment horizontal="justify" vertical="center" wrapText="1"/>
    </xf>
    <xf numFmtId="0" fontId="1" fillId="0" borderId="10" xfId="0" applyFont="1" applyBorder="1"/>
    <xf numFmtId="0" fontId="39" fillId="0" borderId="0" xfId="0" applyFont="1"/>
    <xf numFmtId="0" fontId="1" fillId="0" borderId="18" xfId="0" applyFont="1" applyBorder="1"/>
    <xf numFmtId="0" fontId="1" fillId="0" borderId="22" xfId="0" applyFont="1" applyBorder="1"/>
    <xf numFmtId="0" fontId="1" fillId="0" borderId="16" xfId="0" applyFont="1" applyBorder="1" applyAlignment="1">
      <alignment vertical="center"/>
    </xf>
    <xf numFmtId="0" fontId="1" fillId="0" borderId="9" xfId="0" applyFont="1" applyBorder="1" applyAlignment="1">
      <alignment horizontal="left" vertical="center"/>
    </xf>
    <xf numFmtId="0" fontId="1" fillId="0" borderId="9" xfId="0" applyFont="1" applyBorder="1"/>
    <xf numFmtId="0" fontId="1" fillId="0" borderId="9" xfId="0" applyFont="1" applyBorder="1" applyAlignment="1">
      <alignment vertical="center"/>
    </xf>
    <xf numFmtId="0" fontId="1" fillId="0" borderId="9" xfId="0" applyFont="1" applyBorder="1" applyAlignment="1">
      <alignment vertical="center" wrapText="1"/>
    </xf>
    <xf numFmtId="0" fontId="1" fillId="0" borderId="43" xfId="0" applyFont="1" applyBorder="1" applyAlignment="1">
      <alignment vertical="center" wrapText="1"/>
    </xf>
    <xf numFmtId="0" fontId="1" fillId="0" borderId="38" xfId="0" applyFont="1" applyBorder="1"/>
    <xf numFmtId="0" fontId="1" fillId="0" borderId="17" xfId="0" applyFont="1" applyBorder="1"/>
    <xf numFmtId="0" fontId="1" fillId="0" borderId="43" xfId="0" applyFont="1" applyBorder="1" applyAlignment="1">
      <alignment horizontal="center"/>
    </xf>
    <xf numFmtId="0" fontId="26" fillId="5" borderId="45" xfId="0" applyFont="1" applyFill="1" applyBorder="1" applyAlignment="1">
      <alignment horizontal="center" vertical="center" wrapText="1"/>
    </xf>
    <xf numFmtId="0" fontId="7" fillId="0" borderId="52" xfId="0" applyFont="1" applyBorder="1" applyAlignment="1">
      <alignment horizontal="left"/>
    </xf>
    <xf numFmtId="0" fontId="7" fillId="0" borderId="43" xfId="0" applyFont="1" applyBorder="1" applyAlignment="1">
      <alignment horizontal="left"/>
    </xf>
    <xf numFmtId="0" fontId="7" fillId="0" borderId="53" xfId="0" applyFont="1" applyBorder="1" applyAlignment="1">
      <alignment horizontal="left"/>
    </xf>
    <xf numFmtId="0" fontId="1" fillId="0" borderId="10"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21" xfId="0" applyFont="1" applyBorder="1" applyAlignment="1">
      <alignment horizontal="left" vertical="center" wrapText="1"/>
    </xf>
    <xf numFmtId="0" fontId="1" fillId="0" borderId="18" xfId="0" applyFont="1" applyBorder="1" applyAlignment="1">
      <alignment horizontal="left" vertical="center" wrapText="1"/>
    </xf>
    <xf numFmtId="0" fontId="1" fillId="0" borderId="22" xfId="0" applyFont="1" applyBorder="1" applyAlignment="1">
      <alignment horizontal="left" vertical="center" wrapText="1"/>
    </xf>
    <xf numFmtId="0" fontId="1" fillId="0" borderId="8" xfId="0" applyFont="1" applyBorder="1" applyAlignment="1">
      <alignment horizontal="left" vertical="center" wrapText="1"/>
    </xf>
    <xf numFmtId="0" fontId="7" fillId="5" borderId="4" xfId="0" applyFont="1" applyFill="1" applyBorder="1" applyAlignment="1">
      <alignment horizontal="center"/>
    </xf>
    <xf numFmtId="0" fontId="7" fillId="5" borderId="5" xfId="0" applyFont="1" applyFill="1" applyBorder="1" applyAlignment="1">
      <alignment horizontal="center"/>
    </xf>
    <xf numFmtId="0" fontId="7" fillId="5" borderId="39" xfId="0" applyFont="1" applyFill="1" applyBorder="1" applyAlignment="1">
      <alignment horizontal="center"/>
    </xf>
    <xf numFmtId="0" fontId="1" fillId="0" borderId="1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74" xfId="0" applyFont="1" applyBorder="1" applyAlignment="1">
      <alignment horizontal="left" vertical="center" wrapText="1"/>
    </xf>
    <xf numFmtId="0" fontId="40" fillId="0" borderId="0" xfId="11" applyFont="1"/>
    <xf numFmtId="0" fontId="1" fillId="0" borderId="1" xfId="0" applyFont="1" applyBorder="1" applyAlignment="1">
      <alignment vertical="center" wrapText="1"/>
    </xf>
    <xf numFmtId="0" fontId="41" fillId="5" borderId="49" xfId="0" applyFont="1" applyFill="1" applyBorder="1" applyAlignment="1">
      <alignment horizontal="center" vertical="center"/>
    </xf>
    <xf numFmtId="0" fontId="41" fillId="5" borderId="27" xfId="0" applyFont="1" applyFill="1" applyBorder="1" applyAlignment="1">
      <alignment horizontal="center" vertical="center" wrapText="1"/>
    </xf>
    <xf numFmtId="0" fontId="7" fillId="5" borderId="38" xfId="0" applyFont="1" applyFill="1" applyBorder="1" applyAlignment="1">
      <alignment horizontal="center"/>
    </xf>
    <xf numFmtId="0" fontId="41" fillId="5" borderId="49" xfId="0" applyFont="1" applyFill="1" applyBorder="1" applyAlignment="1">
      <alignment horizontal="center" vertical="center" wrapText="1"/>
    </xf>
    <xf numFmtId="0" fontId="7" fillId="5" borderId="16" xfId="0" applyFont="1" applyFill="1" applyBorder="1" applyAlignment="1">
      <alignment horizontal="center" wrapText="1"/>
    </xf>
    <xf numFmtId="0" fontId="7" fillId="5" borderId="7" xfId="0" applyFont="1" applyFill="1" applyBorder="1" applyAlignment="1">
      <alignment horizontal="center"/>
    </xf>
    <xf numFmtId="0" fontId="7" fillId="5" borderId="8" xfId="0" applyFont="1" applyFill="1" applyBorder="1" applyAlignment="1">
      <alignment horizont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41" fillId="5" borderId="17" xfId="0" applyFont="1" applyFill="1" applyBorder="1" applyAlignment="1">
      <alignment horizontal="center" vertical="center"/>
    </xf>
    <xf numFmtId="0" fontId="41" fillId="5" borderId="18" xfId="0" applyFont="1" applyFill="1" applyBorder="1" applyAlignment="1">
      <alignment horizontal="center" vertical="center" wrapText="1"/>
    </xf>
    <xf numFmtId="0" fontId="41" fillId="5" borderId="22" xfId="0" applyFont="1" applyFill="1" applyBorder="1" applyAlignment="1">
      <alignment horizontal="center" vertical="center" wrapText="1"/>
    </xf>
    <xf numFmtId="0" fontId="7" fillId="5" borderId="3" xfId="0" applyFont="1" applyFill="1" applyBorder="1" applyAlignment="1">
      <alignment horizontal="center" wrapText="1"/>
    </xf>
    <xf numFmtId="0" fontId="41" fillId="5" borderId="23" xfId="0" applyFont="1" applyFill="1" applyBorder="1" applyAlignment="1">
      <alignment horizontal="center" vertical="center"/>
    </xf>
    <xf numFmtId="0" fontId="41" fillId="5" borderId="48" xfId="0" applyFont="1" applyFill="1" applyBorder="1" applyAlignment="1">
      <alignment horizontal="center" vertical="center" wrapText="1"/>
    </xf>
    <xf numFmtId="0" fontId="41" fillId="5" borderId="19" xfId="0" applyFont="1" applyFill="1" applyBorder="1" applyAlignment="1">
      <alignment horizontal="center" vertical="center" wrapText="1"/>
    </xf>
    <xf numFmtId="0" fontId="1" fillId="0" borderId="12" xfId="0" applyFont="1" applyBorder="1" applyAlignment="1">
      <alignment vertical="center" wrapText="1"/>
    </xf>
    <xf numFmtId="0" fontId="1" fillId="0" borderId="9" xfId="0" quotePrefix="1" applyFont="1" applyBorder="1" applyAlignment="1">
      <alignment horizontal="center" vertical="center"/>
    </xf>
    <xf numFmtId="14" fontId="1" fillId="0" borderId="9" xfId="0" applyNumberFormat="1" applyFont="1" applyBorder="1" applyAlignment="1">
      <alignment horizontal="center" vertical="center"/>
    </xf>
    <xf numFmtId="0" fontId="1" fillId="0" borderId="11" xfId="0" quotePrefix="1" applyFont="1" applyBorder="1" applyAlignment="1">
      <alignment horizontal="center" vertical="center"/>
    </xf>
    <xf numFmtId="0" fontId="41" fillId="5" borderId="20" xfId="0" applyFont="1" applyFill="1" applyBorder="1" applyAlignment="1">
      <alignment horizontal="center" vertical="center"/>
    </xf>
    <xf numFmtId="0" fontId="41" fillId="5" borderId="2" xfId="0" applyFont="1" applyFill="1" applyBorder="1" applyAlignment="1">
      <alignment horizontal="center" vertical="center"/>
    </xf>
    <xf numFmtId="0" fontId="41" fillId="5" borderId="21" xfId="0" applyFont="1" applyFill="1" applyBorder="1" applyAlignment="1">
      <alignment horizontal="center" vertical="center"/>
    </xf>
    <xf numFmtId="14" fontId="1" fillId="0" borderId="20" xfId="0" applyNumberFormat="1" applyFont="1" applyBorder="1" applyAlignment="1">
      <alignment horizontal="center" vertical="center"/>
    </xf>
    <xf numFmtId="0" fontId="1" fillId="0" borderId="17" xfId="0" applyFont="1" applyBorder="1" applyAlignment="1">
      <alignment horizontal="center" vertical="center"/>
    </xf>
    <xf numFmtId="0" fontId="1" fillId="0" borderId="25"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3" xfId="0" applyFont="1" applyBorder="1" applyAlignment="1">
      <alignment horizontal="center" vertical="center"/>
    </xf>
    <xf numFmtId="0" fontId="1" fillId="0" borderId="24" xfId="0" applyFont="1" applyBorder="1" applyAlignment="1">
      <alignment horizontal="center" vertical="center"/>
    </xf>
    <xf numFmtId="0" fontId="1" fillId="0" borderId="20" xfId="0" applyFont="1" applyBorder="1" applyAlignment="1">
      <alignment horizontal="center" vertical="center"/>
    </xf>
    <xf numFmtId="0" fontId="1" fillId="0" borderId="16" xfId="0" applyFont="1" applyBorder="1" applyAlignment="1">
      <alignment horizontal="center" vertical="center"/>
    </xf>
    <xf numFmtId="0" fontId="1" fillId="0" borderId="8" xfId="0" applyFont="1" applyBorder="1" applyAlignment="1">
      <alignment horizontal="center" vertical="center" wrapText="1"/>
    </xf>
    <xf numFmtId="0" fontId="7" fillId="0" borderId="8" xfId="0" applyFont="1" applyBorder="1" applyAlignment="1">
      <alignment horizontal="left" vertical="center" wrapText="1"/>
    </xf>
    <xf numFmtId="0" fontId="2" fillId="0" borderId="1" xfId="0" applyFont="1" applyBorder="1" applyAlignment="1">
      <alignment vertical="center" wrapText="1"/>
    </xf>
    <xf numFmtId="49" fontId="3" fillId="0" borderId="9"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49" fontId="42" fillId="5" borderId="3" xfId="0" applyNumberFormat="1"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5" xfId="0" applyFont="1" applyFill="1" applyBorder="1" applyAlignment="1">
      <alignment horizontal="center" vertical="center" wrapText="1"/>
    </xf>
    <xf numFmtId="0" fontId="2" fillId="11" borderId="1" xfId="0" applyFont="1" applyFill="1" applyBorder="1" applyAlignment="1">
      <alignment vertical="center" wrapText="1"/>
    </xf>
    <xf numFmtId="0" fontId="3" fillId="11" borderId="1" xfId="0" applyFont="1" applyFill="1" applyBorder="1" applyAlignment="1">
      <alignment horizontal="center" vertical="center" wrapText="1"/>
    </xf>
    <xf numFmtId="0" fontId="3" fillId="11" borderId="1" xfId="0" applyFont="1" applyFill="1" applyBorder="1" applyAlignment="1">
      <alignment vertical="center" wrapText="1"/>
    </xf>
    <xf numFmtId="0" fontId="3" fillId="11" borderId="12" xfId="0" applyFont="1" applyFill="1" applyBorder="1" applyAlignment="1">
      <alignment horizontal="left" vertical="center" wrapText="1" indent="1"/>
    </xf>
    <xf numFmtId="0" fontId="3" fillId="11" borderId="12" xfId="0" applyFont="1" applyFill="1" applyBorder="1" applyAlignment="1">
      <alignment vertical="center"/>
    </xf>
    <xf numFmtId="49" fontId="2" fillId="0" borderId="16" xfId="0" applyNumberFormat="1" applyFont="1" applyBorder="1" applyAlignment="1">
      <alignment horizontal="center" vertical="center" wrapText="1"/>
    </xf>
    <xf numFmtId="0" fontId="2" fillId="0" borderId="7" xfId="0" applyFont="1" applyBorder="1" applyAlignment="1">
      <alignment vertical="center"/>
    </xf>
    <xf numFmtId="0" fontId="2" fillId="0" borderId="8" xfId="0" applyFont="1" applyBorder="1" applyAlignment="1">
      <alignment vertical="center"/>
    </xf>
    <xf numFmtId="0" fontId="2" fillId="0" borderId="7" xfId="0" applyFont="1" applyBorder="1" applyAlignment="1">
      <alignment vertical="center" wrapText="1"/>
    </xf>
    <xf numFmtId="0" fontId="2" fillId="11" borderId="7" xfId="0" applyFont="1" applyFill="1" applyBorder="1" applyAlignment="1">
      <alignment vertical="center"/>
    </xf>
    <xf numFmtId="49" fontId="42" fillId="5" borderId="23" xfId="0" applyNumberFormat="1" applyFont="1" applyFill="1" applyBorder="1" applyAlignment="1">
      <alignment horizontal="center" vertical="center" wrapText="1"/>
    </xf>
    <xf numFmtId="0" fontId="42" fillId="5" borderId="48" xfId="0" applyFont="1" applyFill="1" applyBorder="1" applyAlignment="1">
      <alignment horizontal="center" vertical="center" wrapText="1"/>
    </xf>
    <xf numFmtId="0" fontId="42" fillId="5" borderId="19" xfId="0" applyFont="1" applyFill="1" applyBorder="1" applyAlignment="1">
      <alignment horizontal="center" vertical="center" wrapText="1"/>
    </xf>
    <xf numFmtId="0" fontId="2" fillId="0" borderId="25" xfId="0" applyFont="1" applyBorder="1" applyAlignment="1">
      <alignment vertical="center" wrapText="1"/>
    </xf>
    <xf numFmtId="0" fontId="3" fillId="0" borderId="26"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49" fontId="3" fillId="0" borderId="16" xfId="0" applyNumberFormat="1" applyFont="1" applyBorder="1" applyAlignment="1">
      <alignment horizontal="center" vertical="center" wrapText="1"/>
    </xf>
    <xf numFmtId="0" fontId="3" fillId="0" borderId="7" xfId="0" applyFont="1" applyBorder="1" applyAlignment="1">
      <alignment vertical="center"/>
    </xf>
    <xf numFmtId="49" fontId="2" fillId="0" borderId="24" xfId="0" applyNumberFormat="1"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21" xfId="0" applyFont="1" applyBorder="1" applyAlignment="1">
      <alignment horizontal="center" vertical="center" wrapText="1"/>
    </xf>
    <xf numFmtId="0" fontId="3" fillId="11" borderId="2" xfId="0" applyFont="1" applyFill="1" applyBorder="1" applyAlignment="1">
      <alignment vertical="center" wrapText="1"/>
    </xf>
    <xf numFmtId="0" fontId="3" fillId="11" borderId="2"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22" xfId="0" applyFont="1" applyBorder="1" applyAlignment="1">
      <alignment vertical="center" wrapText="1"/>
    </xf>
    <xf numFmtId="0" fontId="2" fillId="4" borderId="56" xfId="0" applyFont="1" applyFill="1" applyBorder="1" applyAlignment="1">
      <alignment horizontal="center"/>
    </xf>
    <xf numFmtId="0" fontId="2" fillId="5" borderId="52" xfId="0" applyFont="1" applyFill="1" applyBorder="1" applyAlignment="1">
      <alignment vertical="center" wrapText="1"/>
    </xf>
    <xf numFmtId="0" fontId="1" fillId="0" borderId="52" xfId="0" applyFont="1" applyBorder="1" applyAlignment="1">
      <alignment vertical="center" wrapText="1"/>
    </xf>
    <xf numFmtId="0" fontId="3" fillId="0" borderId="22" xfId="0" applyFont="1" applyBorder="1" applyAlignment="1">
      <alignment horizontal="left" vertical="top" wrapText="1"/>
    </xf>
    <xf numFmtId="0" fontId="4" fillId="5" borderId="23" xfId="0" applyFont="1" applyFill="1" applyBorder="1" applyAlignment="1">
      <alignment horizontal="center" vertical="justify" wrapText="1"/>
    </xf>
    <xf numFmtId="0" fontId="2" fillId="5" borderId="6" xfId="0" applyFont="1" applyFill="1" applyBorder="1" applyAlignment="1">
      <alignment horizontal="center" vertical="center"/>
    </xf>
    <xf numFmtId="0" fontId="32" fillId="9" borderId="9" xfId="0" applyFont="1" applyFill="1" applyBorder="1" applyAlignment="1">
      <alignment horizontal="center" vertical="center" wrapText="1"/>
    </xf>
    <xf numFmtId="0" fontId="1" fillId="0" borderId="39" xfId="0" applyFont="1" applyBorder="1" applyAlignment="1">
      <alignment vertical="center" wrapText="1"/>
    </xf>
    <xf numFmtId="0" fontId="1" fillId="12" borderId="38" xfId="0" applyFont="1" applyFill="1" applyBorder="1" applyAlignment="1">
      <alignment vertical="center" wrapText="1"/>
    </xf>
    <xf numFmtId="0" fontId="1" fillId="12" borderId="36" xfId="0" applyFont="1" applyFill="1" applyBorder="1" applyAlignment="1">
      <alignment vertical="center" wrapText="1"/>
    </xf>
    <xf numFmtId="0" fontId="1" fillId="0" borderId="49" xfId="0" applyFont="1" applyBorder="1" applyAlignment="1">
      <alignment horizontal="justify" vertical="justify"/>
    </xf>
    <xf numFmtId="0" fontId="1" fillId="0" borderId="47" xfId="0" applyFont="1" applyBorder="1"/>
    <xf numFmtId="0" fontId="1" fillId="0" borderId="30" xfId="0" applyFont="1" applyBorder="1"/>
    <xf numFmtId="0" fontId="1" fillId="0" borderId="47" xfId="0" applyFont="1" applyBorder="1" applyAlignment="1">
      <alignment horizontal="center"/>
    </xf>
    <xf numFmtId="0" fontId="1" fillId="4" borderId="49" xfId="0" applyFont="1" applyFill="1" applyBorder="1" applyAlignment="1">
      <alignment horizontal="center"/>
    </xf>
    <xf numFmtId="0" fontId="1" fillId="0" borderId="45" xfId="0" applyFont="1" applyBorder="1" applyAlignment="1">
      <alignment horizontal="center" vertical="center"/>
    </xf>
    <xf numFmtId="0" fontId="1" fillId="0" borderId="20" xfId="0" applyFont="1" applyBorder="1" applyAlignment="1">
      <alignment vertical="center"/>
    </xf>
    <xf numFmtId="0" fontId="1" fillId="0" borderId="21" xfId="0" applyFont="1" applyBorder="1"/>
    <xf numFmtId="0" fontId="1" fillId="0" borderId="20" xfId="0" applyFont="1" applyBorder="1"/>
    <xf numFmtId="0" fontId="1" fillId="0" borderId="2" xfId="0" applyFont="1" applyBorder="1"/>
    <xf numFmtId="0" fontId="1" fillId="0" borderId="45" xfId="0" applyFont="1" applyBorder="1" applyAlignment="1">
      <alignment vertical="center" wrapText="1"/>
    </xf>
    <xf numFmtId="0" fontId="1" fillId="0" borderId="60" xfId="0" applyFont="1" applyBorder="1"/>
    <xf numFmtId="0" fontId="1" fillId="0" borderId="63" xfId="0" applyFont="1" applyBorder="1"/>
    <xf numFmtId="0" fontId="1" fillId="0" borderId="57" xfId="0" applyFont="1" applyBorder="1"/>
    <xf numFmtId="0" fontId="7" fillId="4" borderId="12" xfId="0" applyFont="1" applyFill="1" applyBorder="1" applyAlignment="1">
      <alignment horizontal="center" wrapText="1"/>
    </xf>
    <xf numFmtId="0" fontId="7" fillId="4" borderId="11" xfId="0" applyFont="1" applyFill="1" applyBorder="1" applyAlignment="1">
      <alignment horizontal="center" wrapText="1"/>
    </xf>
    <xf numFmtId="0" fontId="7" fillId="4" borderId="13" xfId="0" applyFont="1" applyFill="1" applyBorder="1" applyAlignment="1">
      <alignment horizontal="center" wrapText="1"/>
    </xf>
    <xf numFmtId="0" fontId="32" fillId="9" borderId="60" xfId="0" applyFont="1" applyFill="1" applyBorder="1" applyAlignment="1">
      <alignment vertical="center" wrapText="1"/>
    </xf>
    <xf numFmtId="0" fontId="33" fillId="9" borderId="60" xfId="0" applyFont="1" applyFill="1" applyBorder="1" applyAlignment="1">
      <alignment horizontal="left" vertical="center" wrapText="1"/>
    </xf>
    <xf numFmtId="0" fontId="1" fillId="0" borderId="6" xfId="0" applyFont="1" applyBorder="1" applyAlignment="1">
      <alignment horizontal="center" wrapText="1"/>
    </xf>
    <xf numFmtId="0" fontId="1" fillId="0" borderId="14" xfId="0" applyFont="1" applyBorder="1" applyAlignment="1">
      <alignment horizontal="center" wrapText="1"/>
    </xf>
    <xf numFmtId="0" fontId="1" fillId="0" borderId="70" xfId="0" applyFont="1" applyBorder="1" applyAlignment="1">
      <alignment horizontal="center" vertical="center" wrapText="1"/>
    </xf>
    <xf numFmtId="0" fontId="36" fillId="0" borderId="60" xfId="0" applyFont="1" applyBorder="1" applyAlignment="1">
      <alignment vertical="center"/>
    </xf>
    <xf numFmtId="0" fontId="36" fillId="0" borderId="68" xfId="0" applyFont="1" applyBorder="1" applyAlignment="1">
      <alignment vertical="center" wrapText="1"/>
    </xf>
    <xf numFmtId="0" fontId="1" fillId="0" borderId="29" xfId="0" applyFont="1" applyBorder="1" applyAlignment="1">
      <alignment horizontal="center" wrapText="1"/>
    </xf>
    <xf numFmtId="0" fontId="1" fillId="0" borderId="15" xfId="0" applyFont="1" applyBorder="1" applyAlignment="1">
      <alignment horizontal="center" wrapText="1"/>
    </xf>
    <xf numFmtId="0" fontId="30" fillId="0" borderId="60" xfId="0" applyFont="1" applyBorder="1"/>
    <xf numFmtId="0" fontId="30" fillId="0" borderId="60" xfId="0" applyFont="1" applyBorder="1" applyAlignment="1">
      <alignment wrapText="1"/>
    </xf>
    <xf numFmtId="0" fontId="33" fillId="9" borderId="60" xfId="0" applyFont="1" applyFill="1" applyBorder="1" applyAlignment="1">
      <alignment vertical="center" wrapText="1"/>
    </xf>
    <xf numFmtId="0" fontId="3" fillId="0" borderId="0" xfId="4" applyFont="1" applyAlignment="1">
      <alignment horizontal="right"/>
    </xf>
    <xf numFmtId="49" fontId="3" fillId="0" borderId="17" xfId="3" applyNumberFormat="1" applyFont="1" applyBorder="1" applyAlignment="1">
      <alignment horizontal="center" vertical="center"/>
    </xf>
    <xf numFmtId="49" fontId="3" fillId="0" borderId="9" xfId="6" applyNumberFormat="1" applyFont="1" applyBorder="1" applyAlignment="1">
      <alignment horizontal="center" vertical="center"/>
    </xf>
    <xf numFmtId="49" fontId="3" fillId="0" borderId="9" xfId="3" applyNumberFormat="1" applyFont="1" applyBorder="1" applyAlignment="1">
      <alignment horizontal="center" vertical="center"/>
    </xf>
    <xf numFmtId="49" fontId="3" fillId="0" borderId="11" xfId="3" applyNumberFormat="1" applyFont="1" applyBorder="1" applyAlignment="1">
      <alignment horizontal="center" vertical="center"/>
    </xf>
    <xf numFmtId="0" fontId="3" fillId="0" borderId="1" xfId="3" applyFont="1" applyBorder="1"/>
    <xf numFmtId="0" fontId="2" fillId="5" borderId="6" xfId="6" applyFont="1" applyFill="1" applyBorder="1" applyAlignment="1">
      <alignment horizontal="center" vertical="center" wrapText="1"/>
    </xf>
    <xf numFmtId="0" fontId="2" fillId="5" borderId="14" xfId="3" applyFont="1" applyFill="1" applyBorder="1" applyAlignment="1">
      <alignment horizontal="center" vertical="center" wrapText="1"/>
    </xf>
    <xf numFmtId="0" fontId="2" fillId="5" borderId="15" xfId="3" applyFont="1" applyFill="1" applyBorder="1" applyAlignment="1">
      <alignment horizontal="center" vertical="center" wrapText="1"/>
    </xf>
    <xf numFmtId="0" fontId="2" fillId="0" borderId="16" xfId="3" applyFont="1" applyBorder="1" applyAlignment="1">
      <alignment horizontal="center" vertical="center" wrapText="1"/>
    </xf>
    <xf numFmtId="0" fontId="3" fillId="0" borderId="7" xfId="3" applyFont="1" applyBorder="1" applyAlignment="1">
      <alignment horizontal="center" vertical="center" wrapText="1"/>
    </xf>
    <xf numFmtId="49" fontId="3" fillId="0" borderId="7" xfId="3" applyNumberFormat="1" applyFont="1" applyBorder="1" applyAlignment="1">
      <alignment horizontal="center" vertical="center" wrapText="1"/>
    </xf>
    <xf numFmtId="49" fontId="3" fillId="0" borderId="8" xfId="3" applyNumberFormat="1" applyFont="1" applyBorder="1" applyAlignment="1">
      <alignment horizontal="center" vertical="center" wrapText="1"/>
    </xf>
    <xf numFmtId="0" fontId="3" fillId="0" borderId="10" xfId="3" applyFont="1" applyBorder="1"/>
    <xf numFmtId="0" fontId="2" fillId="8" borderId="12" xfId="3" applyFont="1" applyFill="1" applyBorder="1" applyAlignment="1">
      <alignment horizontal="left" vertical="center" wrapText="1"/>
    </xf>
    <xf numFmtId="0" fontId="2" fillId="0" borderId="12" xfId="3" applyFont="1" applyBorder="1" applyAlignment="1">
      <alignment horizontal="left" vertical="center" wrapText="1"/>
    </xf>
    <xf numFmtId="0" fontId="2" fillId="8" borderId="13" xfId="3" applyFont="1" applyFill="1" applyBorder="1" applyAlignment="1">
      <alignment horizontal="left" vertical="center" wrapText="1"/>
    </xf>
    <xf numFmtId="0" fontId="2" fillId="0" borderId="0" xfId="3" applyFont="1"/>
    <xf numFmtId="0" fontId="3" fillId="7" borderId="12" xfId="3" applyFont="1" applyFill="1" applyBorder="1" applyAlignment="1">
      <alignment horizontal="left" vertical="center" wrapText="1"/>
    </xf>
    <xf numFmtId="0" fontId="2" fillId="0" borderId="13" xfId="3" applyFont="1" applyBorder="1" applyAlignment="1">
      <alignment horizontal="left" vertical="center" wrapText="1"/>
    </xf>
    <xf numFmtId="0" fontId="1" fillId="0" borderId="18" xfId="0" applyFont="1" applyBorder="1" applyAlignment="1">
      <alignment vertical="center" wrapText="1"/>
    </xf>
    <xf numFmtId="0" fontId="7" fillId="5" borderId="3" xfId="0" applyFont="1" applyFill="1" applyBorder="1" applyAlignment="1">
      <alignment horizontal="center" vertical="center"/>
    </xf>
    <xf numFmtId="0" fontId="7" fillId="5" borderId="4" xfId="0" applyFont="1" applyFill="1" applyBorder="1" applyAlignment="1">
      <alignment vertical="center" wrapText="1"/>
    </xf>
    <xf numFmtId="0" fontId="1" fillId="0" borderId="45" xfId="0" applyFont="1" applyBorder="1" applyAlignment="1">
      <alignment horizontal="center" vertical="center" wrapText="1"/>
    </xf>
    <xf numFmtId="0" fontId="26" fillId="0" borderId="58"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79" xfId="0" applyFont="1" applyBorder="1" applyAlignment="1">
      <alignment horizontal="center" vertical="center" wrapText="1"/>
    </xf>
    <xf numFmtId="0" fontId="1" fillId="0" borderId="36" xfId="0" applyFont="1" applyBorder="1"/>
    <xf numFmtId="0" fontId="26" fillId="0" borderId="52"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45" xfId="0" applyFont="1" applyBorder="1" applyAlignment="1">
      <alignment horizontal="center" vertical="center" wrapText="1"/>
    </xf>
    <xf numFmtId="0" fontId="7" fillId="0" borderId="38" xfId="0" applyFont="1" applyBorder="1" applyAlignment="1">
      <alignment horizontal="center" vertical="center" wrapText="1"/>
    </xf>
    <xf numFmtId="0" fontId="2" fillId="0" borderId="38" xfId="0" applyFont="1" applyBorder="1"/>
    <xf numFmtId="0" fontId="5" fillId="5" borderId="52" xfId="0" applyFont="1" applyFill="1" applyBorder="1" applyAlignment="1">
      <alignment horizontal="center" vertical="center"/>
    </xf>
    <xf numFmtId="0" fontId="4" fillId="13" borderId="38" xfId="0" applyFont="1" applyFill="1" applyBorder="1" applyAlignment="1">
      <alignment horizontal="center"/>
    </xf>
    <xf numFmtId="0" fontId="5" fillId="13" borderId="38" xfId="0" applyFont="1" applyFill="1" applyBorder="1"/>
    <xf numFmtId="0" fontId="5" fillId="5" borderId="52" xfId="0" applyFont="1" applyFill="1" applyBorder="1" applyAlignment="1">
      <alignment horizontal="center"/>
    </xf>
    <xf numFmtId="0" fontId="1" fillId="5" borderId="52" xfId="0" applyFont="1" applyFill="1" applyBorder="1" applyAlignment="1">
      <alignment wrapText="1"/>
    </xf>
    <xf numFmtId="0" fontId="5" fillId="5" borderId="52" xfId="0" applyFont="1" applyFill="1" applyBorder="1"/>
    <xf numFmtId="0" fontId="7" fillId="13" borderId="38" xfId="0" applyFont="1" applyFill="1" applyBorder="1" applyAlignment="1">
      <alignment horizontal="center" vertical="center" wrapText="1"/>
    </xf>
    <xf numFmtId="0" fontId="4" fillId="13" borderId="38" xfId="0" applyFont="1" applyFill="1" applyBorder="1" applyAlignment="1">
      <alignment horizontal="center" vertical="center" wrapText="1"/>
    </xf>
    <xf numFmtId="0" fontId="38" fillId="13" borderId="56" xfId="0" applyFont="1" applyFill="1" applyBorder="1" applyAlignment="1">
      <alignment horizontal="center" vertical="center"/>
    </xf>
    <xf numFmtId="0" fontId="7" fillId="13" borderId="39" xfId="0" applyFont="1" applyFill="1" applyBorder="1" applyAlignment="1">
      <alignment horizontal="center" vertical="center" wrapText="1"/>
    </xf>
    <xf numFmtId="0" fontId="7" fillId="13" borderId="49"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7" fillId="13" borderId="38" xfId="0" applyFont="1" applyFill="1" applyBorder="1" applyAlignment="1">
      <alignment horizontal="center"/>
    </xf>
    <xf numFmtId="0" fontId="7" fillId="13" borderId="39" xfId="0" applyFont="1" applyFill="1" applyBorder="1" applyAlignment="1">
      <alignment horizontal="center"/>
    </xf>
    <xf numFmtId="0" fontId="7" fillId="13" borderId="38" xfId="0" applyFont="1" applyFill="1" applyBorder="1" applyAlignment="1">
      <alignment horizontal="center" vertical="center"/>
    </xf>
    <xf numFmtId="0" fontId="7" fillId="13" borderId="56" xfId="0" applyFont="1" applyFill="1" applyBorder="1" applyAlignment="1">
      <alignment horizontal="center"/>
    </xf>
    <xf numFmtId="0" fontId="7" fillId="13" borderId="9" xfId="0" applyFont="1" applyFill="1" applyBorder="1" applyAlignment="1">
      <alignment horizontal="center" vertical="center" wrapText="1"/>
    </xf>
    <xf numFmtId="0" fontId="7" fillId="13" borderId="60" xfId="0" applyFont="1" applyFill="1" applyBorder="1" applyAlignment="1">
      <alignment horizontal="center" wrapText="1"/>
    </xf>
    <xf numFmtId="0" fontId="7" fillId="13" borderId="10" xfId="0" applyFont="1" applyFill="1" applyBorder="1" applyAlignment="1">
      <alignment horizontal="center" wrapText="1"/>
    </xf>
    <xf numFmtId="0" fontId="7" fillId="13" borderId="1" xfId="0" applyFont="1" applyFill="1" applyBorder="1" applyAlignment="1">
      <alignment horizontal="center" vertical="center" wrapText="1"/>
    </xf>
    <xf numFmtId="0" fontId="7" fillId="13" borderId="10" xfId="0" applyFont="1" applyFill="1" applyBorder="1" applyAlignment="1">
      <alignment horizontal="center" vertical="center" wrapText="1"/>
    </xf>
    <xf numFmtId="0" fontId="1" fillId="13" borderId="24" xfId="0" applyFont="1" applyFill="1" applyBorder="1" applyAlignment="1">
      <alignment horizontal="center" vertical="center"/>
    </xf>
    <xf numFmtId="0" fontId="1" fillId="13" borderId="78" xfId="0" applyFont="1" applyFill="1" applyBorder="1" applyAlignment="1">
      <alignment horizontal="center" wrapText="1"/>
    </xf>
    <xf numFmtId="0" fontId="1" fillId="13" borderId="26" xfId="0" applyFont="1" applyFill="1" applyBorder="1" applyAlignment="1">
      <alignment horizontal="center" wrapText="1"/>
    </xf>
    <xf numFmtId="0" fontId="1" fillId="13" borderId="12" xfId="0" applyFont="1" applyFill="1" applyBorder="1" applyAlignment="1">
      <alignment horizontal="center" vertical="center"/>
    </xf>
    <xf numFmtId="0" fontId="1" fillId="13" borderId="13" xfId="0" applyFont="1" applyFill="1" applyBorder="1" applyAlignment="1">
      <alignment horizontal="center" vertical="center" wrapText="1"/>
    </xf>
    <xf numFmtId="0" fontId="1" fillId="0" borderId="20" xfId="0" applyFont="1" applyBorder="1" applyAlignment="1">
      <alignment wrapText="1"/>
    </xf>
    <xf numFmtId="0" fontId="1" fillId="0" borderId="63" xfId="0" applyFont="1" applyBorder="1" applyAlignment="1">
      <alignment wrapText="1"/>
    </xf>
    <xf numFmtId="0" fontId="7" fillId="13" borderId="3" xfId="0" applyFont="1" applyFill="1" applyBorder="1"/>
    <xf numFmtId="0" fontId="7" fillId="13" borderId="4" xfId="0" applyFont="1" applyFill="1" applyBorder="1"/>
    <xf numFmtId="0" fontId="7" fillId="13" borderId="5" xfId="0" applyFont="1" applyFill="1" applyBorder="1"/>
    <xf numFmtId="0" fontId="7" fillId="13" borderId="22" xfId="0" applyFont="1" applyFill="1" applyBorder="1"/>
    <xf numFmtId="0" fontId="1" fillId="13" borderId="38" xfId="0" applyFont="1" applyFill="1" applyBorder="1" applyAlignment="1">
      <alignment horizontal="center"/>
    </xf>
    <xf numFmtId="0" fontId="7" fillId="13" borderId="10" xfId="0" applyFont="1" applyFill="1" applyBorder="1"/>
    <xf numFmtId="0" fontId="1" fillId="0" borderId="21" xfId="0" applyFont="1" applyBorder="1" applyAlignment="1">
      <alignment horizontal="justify" vertical="center" wrapText="1"/>
    </xf>
    <xf numFmtId="0" fontId="1" fillId="0" borderId="1" xfId="0" applyFont="1" applyBorder="1" applyAlignment="1">
      <alignment horizontal="justify" vertical="center" wrapText="1"/>
    </xf>
    <xf numFmtId="0" fontId="32" fillId="5" borderId="9" xfId="0" applyFont="1" applyFill="1" applyBorder="1" applyAlignment="1">
      <alignment horizontal="center" vertical="center" wrapText="1"/>
    </xf>
    <xf numFmtId="0" fontId="36" fillId="10" borderId="14" xfId="0" applyFont="1" applyFill="1" applyBorder="1" applyAlignment="1">
      <alignment vertical="center" wrapText="1"/>
    </xf>
    <xf numFmtId="0" fontId="36" fillId="10" borderId="49" xfId="0" applyFont="1" applyFill="1" applyBorder="1" applyAlignment="1">
      <alignment vertical="center" wrapText="1"/>
    </xf>
    <xf numFmtId="0" fontId="36" fillId="9" borderId="3" xfId="0" applyFont="1" applyFill="1" applyBorder="1" applyAlignment="1">
      <alignment horizontal="center" vertical="center" wrapText="1"/>
    </xf>
    <xf numFmtId="0" fontId="36" fillId="9" borderId="35" xfId="0" applyFont="1" applyFill="1" applyBorder="1" applyAlignment="1">
      <alignment vertical="center" wrapText="1"/>
    </xf>
    <xf numFmtId="0" fontId="32" fillId="5" borderId="60" xfId="0" applyFont="1" applyFill="1" applyBorder="1" applyAlignment="1">
      <alignment vertical="center" wrapText="1"/>
    </xf>
    <xf numFmtId="0" fontId="36" fillId="10" borderId="6" xfId="0" applyFont="1" applyFill="1" applyBorder="1" applyAlignment="1">
      <alignment vertical="center" wrapText="1"/>
    </xf>
    <xf numFmtId="0" fontId="36" fillId="10" borderId="70" xfId="0" applyFont="1" applyFill="1" applyBorder="1" applyAlignment="1">
      <alignment vertical="center" wrapText="1"/>
    </xf>
    <xf numFmtId="0" fontId="32" fillId="5" borderId="16" xfId="0" applyFont="1" applyFill="1" applyBorder="1" applyAlignment="1">
      <alignment horizontal="center" vertical="center" wrapText="1"/>
    </xf>
    <xf numFmtId="0" fontId="3" fillId="5" borderId="57" xfId="0" applyFont="1" applyFill="1" applyBorder="1"/>
    <xf numFmtId="0" fontId="32" fillId="9" borderId="11" xfId="0" applyFont="1" applyFill="1" applyBorder="1" applyAlignment="1">
      <alignment horizontal="center" vertical="center" wrapText="1"/>
    </xf>
    <xf numFmtId="0" fontId="33" fillId="9" borderId="68" xfId="0" applyFont="1" applyFill="1" applyBorder="1" applyAlignment="1">
      <alignment vertical="center" wrapText="1"/>
    </xf>
    <xf numFmtId="0" fontId="32" fillId="9" borderId="16" xfId="0" applyFont="1" applyFill="1" applyBorder="1" applyAlignment="1">
      <alignment horizontal="center" vertical="center" wrapText="1"/>
    </xf>
    <xf numFmtId="0" fontId="32" fillId="9" borderId="57" xfId="0" applyFont="1" applyFill="1" applyBorder="1" applyAlignment="1">
      <alignment vertical="center" wrapText="1"/>
    </xf>
    <xf numFmtId="0" fontId="32" fillId="9" borderId="68" xfId="0" applyFont="1" applyFill="1" applyBorder="1" applyAlignment="1">
      <alignment vertical="center" wrapText="1"/>
    </xf>
    <xf numFmtId="0" fontId="32" fillId="5" borderId="57" xfId="0" applyFont="1" applyFill="1" applyBorder="1" applyAlignment="1">
      <alignment vertical="center" wrapText="1"/>
    </xf>
    <xf numFmtId="0" fontId="36" fillId="0" borderId="17" xfId="0" applyFont="1" applyBorder="1" applyAlignment="1">
      <alignment horizontal="center" vertical="center"/>
    </xf>
    <xf numFmtId="0" fontId="36" fillId="0" borderId="67" xfId="0" applyFont="1" applyBorder="1" applyAlignment="1">
      <alignment vertical="center"/>
    </xf>
    <xf numFmtId="0" fontId="36" fillId="5" borderId="11" xfId="0" applyFont="1" applyFill="1" applyBorder="1" applyAlignment="1">
      <alignment horizontal="center" vertical="center" wrapText="1"/>
    </xf>
    <xf numFmtId="0" fontId="36" fillId="5" borderId="68" xfId="0" applyFont="1" applyFill="1" applyBorder="1" applyAlignment="1">
      <alignment vertical="center" wrapText="1"/>
    </xf>
    <xf numFmtId="0" fontId="36" fillId="5" borderId="24" xfId="0" applyFont="1" applyFill="1" applyBorder="1" applyAlignment="1">
      <alignment horizontal="center" vertical="center" wrapText="1"/>
    </xf>
    <xf numFmtId="0" fontId="36" fillId="5" borderId="78" xfId="0" applyFont="1" applyFill="1" applyBorder="1" applyAlignment="1">
      <alignment vertical="center" wrapText="1"/>
    </xf>
    <xf numFmtId="0" fontId="43" fillId="0" borderId="0" xfId="0" applyFont="1" applyAlignment="1">
      <alignment vertical="center"/>
    </xf>
    <xf numFmtId="49" fontId="3" fillId="0" borderId="0" xfId="3" applyNumberFormat="1" applyFont="1" applyAlignment="1">
      <alignment horizontal="center" vertical="center"/>
    </xf>
    <xf numFmtId="0" fontId="3" fillId="7" borderId="0" xfId="3" applyFont="1" applyFill="1" applyAlignment="1">
      <alignment horizontal="left" vertical="center" wrapText="1"/>
    </xf>
    <xf numFmtId="0" fontId="2" fillId="0" borderId="0" xfId="3" applyFont="1" applyAlignment="1">
      <alignment horizontal="left" vertical="center" wrapText="1"/>
    </xf>
    <xf numFmtId="0" fontId="2" fillId="0" borderId="0" xfId="0" applyFont="1" applyAlignment="1">
      <alignment horizontal="left" vertical="center" wrapText="1"/>
    </xf>
    <xf numFmtId="0" fontId="7" fillId="13" borderId="3" xfId="0" applyFont="1" applyFill="1" applyBorder="1" applyAlignment="1">
      <alignment horizontal="center" vertical="center" wrapText="1"/>
    </xf>
    <xf numFmtId="0" fontId="7" fillId="13" borderId="4"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44" fillId="0" borderId="0" xfId="0" applyFont="1"/>
    <xf numFmtId="49" fontId="7" fillId="5" borderId="56" xfId="0" applyNumberFormat="1" applyFont="1" applyFill="1" applyBorder="1" applyAlignment="1">
      <alignment horizontal="center" vertical="center" wrapText="1"/>
    </xf>
    <xf numFmtId="0" fontId="7" fillId="0" borderId="56" xfId="0" applyFont="1" applyBorder="1" applyAlignment="1">
      <alignment horizontal="left" vertical="center" wrapText="1"/>
    </xf>
    <xf numFmtId="49" fontId="7" fillId="0" borderId="56" xfId="0" applyNumberFormat="1" applyFont="1" applyBorder="1" applyAlignment="1">
      <alignment horizontal="center" vertical="center" wrapText="1"/>
    </xf>
    <xf numFmtId="49" fontId="1" fillId="9" borderId="43" xfId="0" applyNumberFormat="1" applyFont="1" applyFill="1" applyBorder="1" applyAlignment="1">
      <alignment horizontal="center" vertical="center" wrapText="1"/>
    </xf>
    <xf numFmtId="49" fontId="1" fillId="9" borderId="41" xfId="0" applyNumberFormat="1" applyFont="1" applyFill="1" applyBorder="1" applyAlignment="1">
      <alignment horizontal="center" vertical="center" wrapText="1"/>
    </xf>
    <xf numFmtId="49" fontId="7" fillId="5" borderId="38" xfId="0" applyNumberFormat="1" applyFont="1" applyFill="1" applyBorder="1" applyAlignment="1">
      <alignment horizontal="center" vertical="center" wrapText="1"/>
    </xf>
    <xf numFmtId="49" fontId="7" fillId="0" borderId="49" xfId="0" applyNumberFormat="1" applyFont="1" applyBorder="1" applyAlignment="1">
      <alignment horizontal="center" vertical="center" wrapText="1"/>
    </xf>
    <xf numFmtId="0" fontId="1" fillId="13" borderId="51" xfId="0" applyFont="1" applyFill="1" applyBorder="1" applyAlignment="1">
      <alignment horizontal="center" vertical="center" wrapText="1"/>
    </xf>
    <xf numFmtId="0" fontId="1" fillId="13" borderId="38" xfId="0" applyFont="1" applyFill="1" applyBorder="1" applyAlignment="1">
      <alignment horizontal="center" vertical="center" wrapText="1"/>
    </xf>
    <xf numFmtId="0" fontId="48" fillId="0" borderId="0" xfId="0" applyFont="1"/>
    <xf numFmtId="49" fontId="7" fillId="0" borderId="38" xfId="0" applyNumberFormat="1" applyFont="1" applyBorder="1" applyAlignment="1">
      <alignment horizontal="center" vertical="center" wrapText="1"/>
    </xf>
    <xf numFmtId="49" fontId="1" fillId="9" borderId="45" xfId="0" applyNumberFormat="1" applyFont="1" applyFill="1" applyBorder="1" applyAlignment="1">
      <alignment horizontal="center" vertical="center" wrapText="1"/>
    </xf>
    <xf numFmtId="0" fontId="7" fillId="5" borderId="38" xfId="0" applyFont="1" applyFill="1" applyBorder="1" applyAlignment="1">
      <alignment vertical="center" wrapText="1"/>
    </xf>
    <xf numFmtId="0" fontId="1" fillId="5" borderId="36"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39" xfId="0" applyFont="1" applyFill="1" applyBorder="1" applyAlignment="1">
      <alignment horizontal="center" vertical="center" wrapText="1"/>
    </xf>
    <xf numFmtId="0" fontId="7" fillId="5" borderId="49"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5" borderId="49"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0" borderId="0" xfId="0" applyFont="1" applyAlignment="1">
      <alignment vertical="center"/>
    </xf>
    <xf numFmtId="0" fontId="1" fillId="0" borderId="60" xfId="0" applyFont="1" applyBorder="1" applyAlignment="1">
      <alignment vertical="center" wrapText="1"/>
    </xf>
    <xf numFmtId="49" fontId="7" fillId="5" borderId="3" xfId="0" applyNumberFormat="1" applyFont="1" applyFill="1" applyBorder="1" applyAlignment="1">
      <alignment horizontal="center" vertical="center" wrapText="1"/>
    </xf>
    <xf numFmtId="0" fontId="26" fillId="0" borderId="56" xfId="0" applyFont="1" applyBorder="1" applyAlignment="1">
      <alignment vertical="center" wrapText="1"/>
    </xf>
    <xf numFmtId="0" fontId="26" fillId="0" borderId="43" xfId="0" applyFont="1" applyBorder="1" applyAlignment="1">
      <alignment vertical="center" wrapText="1"/>
    </xf>
    <xf numFmtId="49" fontId="1" fillId="0" borderId="52" xfId="0" applyNumberFormat="1" applyFont="1" applyBorder="1" applyAlignment="1">
      <alignment horizontal="center" vertical="center" wrapText="1"/>
    </xf>
    <xf numFmtId="0" fontId="7" fillId="5" borderId="30" xfId="0" applyFont="1" applyFill="1" applyBorder="1" applyAlignment="1">
      <alignment vertical="center" wrapText="1"/>
    </xf>
    <xf numFmtId="49" fontId="7" fillId="5" borderId="47" xfId="0" applyNumberFormat="1" applyFont="1" applyFill="1" applyBorder="1" applyAlignment="1">
      <alignment horizontal="center" vertical="center" wrapText="1"/>
    </xf>
    <xf numFmtId="0" fontId="26" fillId="0" borderId="52" xfId="0" applyFont="1" applyBorder="1" applyAlignment="1">
      <alignment vertical="center" wrapText="1"/>
    </xf>
    <xf numFmtId="49" fontId="7" fillId="5" borderId="49" xfId="0" applyNumberFormat="1" applyFont="1" applyFill="1" applyBorder="1" applyAlignment="1">
      <alignment horizontal="center" vertical="center" wrapText="1"/>
    </xf>
    <xf numFmtId="0" fontId="1" fillId="13" borderId="11" xfId="0" applyFont="1" applyFill="1" applyBorder="1" applyAlignment="1">
      <alignment horizontal="center" vertical="center" wrapText="1"/>
    </xf>
    <xf numFmtId="0" fontId="3" fillId="8" borderId="56" xfId="0" applyFont="1" applyFill="1" applyBorder="1" applyAlignment="1">
      <alignment vertical="center"/>
    </xf>
    <xf numFmtId="0" fontId="2" fillId="5" borderId="56" xfId="0" applyFont="1" applyFill="1" applyBorder="1" applyAlignment="1">
      <alignment vertical="center"/>
    </xf>
    <xf numFmtId="0" fontId="2" fillId="5" borderId="56" xfId="0" applyFont="1" applyFill="1" applyBorder="1" applyAlignment="1">
      <alignment vertical="center" wrapText="1"/>
    </xf>
    <xf numFmtId="0" fontId="3" fillId="8" borderId="43" xfId="0" applyFont="1" applyFill="1" applyBorder="1" applyAlignment="1">
      <alignment vertical="center"/>
    </xf>
    <xf numFmtId="0" fontId="3" fillId="0" borderId="43" xfId="0" applyFont="1" applyBorder="1" applyAlignment="1">
      <alignment vertical="center"/>
    </xf>
    <xf numFmtId="0" fontId="3" fillId="0" borderId="43" xfId="0" applyFont="1" applyBorder="1" applyAlignment="1">
      <alignment horizontal="left" vertical="center" wrapText="1" indent="1"/>
    </xf>
    <xf numFmtId="0" fontId="3" fillId="8" borderId="52" xfId="0" applyFont="1" applyFill="1" applyBorder="1" applyAlignment="1">
      <alignment horizontal="center" vertical="center" wrapText="1"/>
    </xf>
    <xf numFmtId="0" fontId="2" fillId="5" borderId="52" xfId="0" applyFont="1" applyFill="1" applyBorder="1" applyAlignment="1">
      <alignment horizontal="right" vertical="center" wrapText="1"/>
    </xf>
    <xf numFmtId="0" fontId="3" fillId="8" borderId="38" xfId="0" applyFont="1" applyFill="1" applyBorder="1" applyAlignment="1">
      <alignment horizontal="center" vertical="center" wrapText="1"/>
    </xf>
    <xf numFmtId="0" fontId="3" fillId="0" borderId="38" xfId="0" applyFont="1" applyBorder="1" applyAlignment="1">
      <alignment horizontal="center" vertical="center" wrapText="1"/>
    </xf>
    <xf numFmtId="0" fontId="2" fillId="0" borderId="38" xfId="0" applyFont="1" applyBorder="1" applyAlignment="1">
      <alignment vertical="center" wrapText="1"/>
    </xf>
    <xf numFmtId="0" fontId="3" fillId="13" borderId="49" xfId="0" applyFont="1" applyFill="1" applyBorder="1" applyAlignment="1">
      <alignment horizontal="center" vertical="center" wrapText="1"/>
    </xf>
    <xf numFmtId="0" fontId="2" fillId="13" borderId="38" xfId="0" applyFont="1" applyFill="1" applyBorder="1" applyAlignment="1">
      <alignment horizontal="center" vertical="center" wrapText="1"/>
    </xf>
    <xf numFmtId="0" fontId="3" fillId="0" borderId="79" xfId="0" applyFont="1" applyBorder="1" applyAlignment="1">
      <alignment wrapText="1"/>
    </xf>
    <xf numFmtId="0" fontId="3" fillId="0" borderId="45" xfId="0" applyFont="1" applyBorder="1" applyAlignment="1">
      <alignment horizontal="center" vertical="center"/>
    </xf>
    <xf numFmtId="0" fontId="3" fillId="0" borderId="58" xfId="0" applyFont="1" applyBorder="1" applyAlignment="1">
      <alignment wrapText="1"/>
    </xf>
    <xf numFmtId="0" fontId="3" fillId="0" borderId="52" xfId="0" applyFont="1" applyBorder="1" applyAlignment="1">
      <alignment horizontal="center" vertical="center"/>
    </xf>
    <xf numFmtId="0" fontId="1" fillId="13" borderId="19" xfId="0" applyFont="1" applyFill="1" applyBorder="1" applyAlignment="1">
      <alignment horizontal="center"/>
    </xf>
    <xf numFmtId="0" fontId="1" fillId="13" borderId="48" xfId="0" applyFont="1" applyFill="1" applyBorder="1" applyAlignment="1">
      <alignment horizontal="center"/>
    </xf>
    <xf numFmtId="0" fontId="1" fillId="13" borderId="23" xfId="0" applyFont="1" applyFill="1" applyBorder="1" applyAlignment="1">
      <alignment horizontal="center"/>
    </xf>
    <xf numFmtId="0" fontId="7" fillId="13" borderId="51" xfId="0" applyFont="1" applyFill="1" applyBorder="1" applyAlignment="1">
      <alignment horizontal="center" vertical="center" wrapText="1"/>
    </xf>
    <xf numFmtId="0" fontId="50" fillId="0" borderId="0" xfId="0" applyFont="1" applyAlignment="1">
      <alignment vertical="center"/>
    </xf>
    <xf numFmtId="0" fontId="7" fillId="5" borderId="32" xfId="0" applyFont="1" applyFill="1" applyBorder="1" applyAlignment="1">
      <alignment vertical="center" wrapText="1"/>
    </xf>
    <xf numFmtId="49" fontId="36" fillId="5" borderId="56" xfId="0" applyNumberFormat="1" applyFont="1" applyFill="1" applyBorder="1" applyAlignment="1">
      <alignment horizontal="center" vertical="center" wrapText="1"/>
    </xf>
    <xf numFmtId="0" fontId="7" fillId="5" borderId="53" xfId="0" applyFont="1" applyFill="1" applyBorder="1" applyAlignment="1">
      <alignment vertical="center" wrapText="1"/>
    </xf>
    <xf numFmtId="0" fontId="7" fillId="5" borderId="73" xfId="0" applyFont="1" applyFill="1" applyBorder="1" applyAlignment="1">
      <alignment vertical="center" wrapText="1"/>
    </xf>
    <xf numFmtId="0" fontId="1" fillId="9" borderId="53" xfId="0" applyFont="1" applyFill="1" applyBorder="1" applyAlignment="1">
      <alignment vertical="center" wrapText="1"/>
    </xf>
    <xf numFmtId="49" fontId="32" fillId="0" borderId="53" xfId="0" applyNumberFormat="1" applyFont="1" applyBorder="1" applyAlignment="1">
      <alignment horizontal="center" vertical="center" wrapText="1"/>
    </xf>
    <xf numFmtId="0" fontId="7" fillId="5" borderId="43" xfId="0" applyFont="1" applyFill="1" applyBorder="1" applyAlignment="1">
      <alignment vertical="center" wrapText="1"/>
    </xf>
    <xf numFmtId="0" fontId="7" fillId="5" borderId="65" xfId="0" applyFont="1" applyFill="1" applyBorder="1" applyAlignment="1">
      <alignment vertical="center" wrapText="1"/>
    </xf>
    <xf numFmtId="0" fontId="1" fillId="0" borderId="62" xfId="0" applyFont="1" applyBorder="1" applyAlignment="1">
      <alignment vertical="center" wrapText="1"/>
    </xf>
    <xf numFmtId="0" fontId="1" fillId="9" borderId="43" xfId="0" applyFont="1" applyFill="1" applyBorder="1" applyAlignment="1">
      <alignment vertical="center" wrapText="1"/>
    </xf>
    <xf numFmtId="49" fontId="32" fillId="0" borderId="43" xfId="0" applyNumberFormat="1" applyFont="1" applyBorder="1" applyAlignment="1">
      <alignment horizontal="center" vertical="center" wrapText="1"/>
    </xf>
    <xf numFmtId="0" fontId="7" fillId="5" borderId="52" xfId="0" applyFont="1" applyFill="1" applyBorder="1" applyAlignment="1">
      <alignment vertical="center" wrapText="1"/>
    </xf>
    <xf numFmtId="0" fontId="7" fillId="5" borderId="74" xfId="0" applyFont="1" applyFill="1" applyBorder="1" applyAlignment="1">
      <alignment vertical="center" wrapText="1"/>
    </xf>
    <xf numFmtId="0" fontId="1" fillId="0" borderId="57" xfId="0" applyFont="1" applyBorder="1" applyAlignment="1">
      <alignment vertical="center" wrapText="1"/>
    </xf>
    <xf numFmtId="0" fontId="1" fillId="0" borderId="7" xfId="0" applyFont="1" applyBorder="1" applyAlignment="1">
      <alignment vertical="center" wrapText="1"/>
    </xf>
    <xf numFmtId="0" fontId="1" fillId="0" borderId="58" xfId="0" applyFont="1" applyBorder="1" applyAlignment="1">
      <alignment vertical="center" wrapText="1"/>
    </xf>
    <xf numFmtId="49" fontId="32" fillId="0" borderId="52" xfId="0" applyNumberFormat="1" applyFont="1" applyBorder="1" applyAlignment="1">
      <alignment horizontal="center" vertical="center" wrapText="1"/>
    </xf>
    <xf numFmtId="0" fontId="1" fillId="13" borderId="15" xfId="0" applyFont="1" applyFill="1" applyBorder="1" applyAlignment="1">
      <alignment horizontal="center" vertical="center" wrapText="1"/>
    </xf>
    <xf numFmtId="0" fontId="1" fillId="13" borderId="27" xfId="0" applyFont="1" applyFill="1" applyBorder="1" applyAlignment="1">
      <alignment horizontal="center" vertical="center"/>
    </xf>
    <xf numFmtId="0" fontId="1" fillId="13" borderId="15" xfId="0" applyFont="1" applyFill="1" applyBorder="1" applyAlignment="1">
      <alignment horizontal="center" vertical="center"/>
    </xf>
    <xf numFmtId="0" fontId="1" fillId="13" borderId="70" xfId="0" applyFont="1" applyFill="1" applyBorder="1" applyAlignment="1">
      <alignment horizontal="center" vertical="center"/>
    </xf>
    <xf numFmtId="0" fontId="1" fillId="13" borderId="28" xfId="0" applyFont="1" applyFill="1" applyBorder="1" applyAlignment="1">
      <alignment horizontal="center" vertical="center"/>
    </xf>
    <xf numFmtId="0" fontId="7" fillId="13" borderId="15" xfId="0" applyFont="1" applyFill="1" applyBorder="1" applyAlignment="1">
      <alignment horizontal="center" vertical="center" wrapText="1"/>
    </xf>
    <xf numFmtId="9" fontId="7" fillId="13" borderId="37" xfId="0" applyNumberFormat="1" applyFont="1" applyFill="1" applyBorder="1" applyAlignment="1">
      <alignment horizontal="center" vertical="center" wrapText="1"/>
    </xf>
    <xf numFmtId="9" fontId="7" fillId="13" borderId="4" xfId="0" applyNumberFormat="1" applyFont="1" applyFill="1" applyBorder="1" applyAlignment="1">
      <alignment horizontal="center" vertical="center" wrapText="1"/>
    </xf>
    <xf numFmtId="9" fontId="2" fillId="13" borderId="4" xfId="0" applyNumberFormat="1" applyFont="1" applyFill="1" applyBorder="1" applyAlignment="1">
      <alignment horizontal="center" vertical="center" wrapText="1"/>
    </xf>
    <xf numFmtId="0" fontId="1" fillId="13" borderId="37" xfId="0" applyFont="1" applyFill="1" applyBorder="1" applyAlignment="1">
      <alignment horizontal="center" vertical="center"/>
    </xf>
    <xf numFmtId="0" fontId="3" fillId="0" borderId="41" xfId="0" applyFont="1" applyBorder="1" applyAlignment="1">
      <alignment vertical="center" wrapText="1"/>
    </xf>
    <xf numFmtId="0" fontId="3" fillId="0" borderId="43" xfId="0" applyFont="1" applyBorder="1" applyAlignment="1">
      <alignment horizontal="left" vertical="center" wrapText="1"/>
    </xf>
    <xf numFmtId="0" fontId="3" fillId="0" borderId="53" xfId="0" applyFont="1" applyBorder="1" applyAlignment="1">
      <alignment horizontal="left" vertical="center" wrapText="1"/>
    </xf>
    <xf numFmtId="0" fontId="1" fillId="13" borderId="53" xfId="0" applyFont="1" applyFill="1" applyBorder="1" applyAlignment="1">
      <alignment horizontal="center" vertical="center" wrapText="1"/>
    </xf>
    <xf numFmtId="0" fontId="26" fillId="5" borderId="38" xfId="0" applyFont="1" applyFill="1" applyBorder="1" applyAlignment="1">
      <alignment horizontal="center" vertical="center" wrapText="1"/>
    </xf>
    <xf numFmtId="0" fontId="1" fillId="0" borderId="41" xfId="0" applyFont="1" applyBorder="1" applyAlignment="1">
      <alignment horizontal="left" vertical="center" wrapText="1"/>
    </xf>
    <xf numFmtId="0" fontId="36" fillId="13" borderId="11" xfId="0" applyFont="1" applyFill="1" applyBorder="1" applyAlignment="1">
      <alignment horizontal="center" vertical="center" wrapText="1"/>
    </xf>
    <xf numFmtId="0" fontId="36" fillId="13" borderId="12" xfId="0" applyFont="1" applyFill="1" applyBorder="1" applyAlignment="1">
      <alignment horizontal="center" vertical="center" wrapText="1"/>
    </xf>
    <xf numFmtId="0" fontId="7" fillId="13" borderId="13" xfId="0" applyFont="1" applyFill="1" applyBorder="1" applyAlignment="1">
      <alignment horizontal="center"/>
    </xf>
    <xf numFmtId="0" fontId="32" fillId="13" borderId="39" xfId="0" applyFont="1" applyFill="1" applyBorder="1" applyAlignment="1">
      <alignment horizontal="center" vertical="center" wrapText="1"/>
    </xf>
    <xf numFmtId="0" fontId="32" fillId="13" borderId="6" xfId="0" applyFont="1" applyFill="1" applyBorder="1" applyAlignment="1">
      <alignment horizontal="center" vertical="center" wrapText="1"/>
    </xf>
    <xf numFmtId="0" fontId="32" fillId="13" borderId="14" xfId="0" applyFont="1" applyFill="1" applyBorder="1" applyAlignment="1">
      <alignment horizontal="center" vertical="center" wrapText="1"/>
    </xf>
    <xf numFmtId="0" fontId="1" fillId="13" borderId="5" xfId="0" applyFont="1" applyFill="1" applyBorder="1" applyAlignment="1">
      <alignment horizontal="center"/>
    </xf>
    <xf numFmtId="0" fontId="32" fillId="0" borderId="74" xfId="0" applyFont="1" applyBorder="1" applyAlignment="1">
      <alignment horizontal="center" vertical="center" wrapText="1"/>
    </xf>
    <xf numFmtId="0" fontId="32" fillId="0" borderId="52" xfId="0" applyFont="1" applyBorder="1" applyAlignment="1">
      <alignment vertical="center" wrapText="1"/>
    </xf>
    <xf numFmtId="0" fontId="32" fillId="0" borderId="45" xfId="0" applyFont="1" applyBorder="1" applyAlignment="1">
      <alignment vertical="center" wrapText="1"/>
    </xf>
    <xf numFmtId="0" fontId="36" fillId="5" borderId="39" xfId="0" applyFont="1" applyFill="1" applyBorder="1" applyAlignment="1">
      <alignment horizontal="center" vertical="center" wrapText="1"/>
    </xf>
    <xf numFmtId="0" fontId="36" fillId="5" borderId="38" xfId="0" applyFont="1" applyFill="1" applyBorder="1" applyAlignment="1">
      <alignment horizontal="left" vertical="center" wrapText="1"/>
    </xf>
    <xf numFmtId="0" fontId="32" fillId="0" borderId="32" xfId="0" applyFont="1" applyBorder="1" applyAlignment="1">
      <alignment horizontal="center" vertical="center" wrapText="1"/>
    </xf>
    <xf numFmtId="0" fontId="36" fillId="13" borderId="49" xfId="0" applyFont="1" applyFill="1" applyBorder="1" applyAlignment="1">
      <alignment horizontal="center" vertical="center" wrapText="1"/>
    </xf>
    <xf numFmtId="0" fontId="36" fillId="13" borderId="29" xfId="0" applyFont="1" applyFill="1" applyBorder="1" applyAlignment="1">
      <alignment horizontal="center" vertical="center" wrapText="1"/>
    </xf>
    <xf numFmtId="49" fontId="1" fillId="0" borderId="76" xfId="0" applyNumberFormat="1" applyFont="1" applyBorder="1" applyAlignment="1">
      <alignment horizontal="center" vertical="center" wrapText="1"/>
    </xf>
    <xf numFmtId="49" fontId="1" fillId="0" borderId="73" xfId="0" applyNumberFormat="1" applyFont="1" applyBorder="1" applyAlignment="1">
      <alignment horizontal="center" vertical="center" wrapText="1"/>
    </xf>
    <xf numFmtId="0" fontId="7" fillId="5" borderId="56" xfId="0" applyFont="1" applyFill="1" applyBorder="1" applyAlignment="1">
      <alignment horizontal="left" vertical="center" wrapText="1"/>
    </xf>
    <xf numFmtId="0" fontId="7" fillId="5" borderId="35" xfId="0" applyFont="1" applyFill="1" applyBorder="1" applyAlignment="1">
      <alignment horizontal="left" vertical="center" wrapText="1"/>
    </xf>
    <xf numFmtId="0" fontId="7" fillId="0" borderId="38" xfId="0" applyFont="1" applyBorder="1" applyAlignment="1">
      <alignment horizontal="left" vertical="center" wrapText="1"/>
    </xf>
    <xf numFmtId="49" fontId="2" fillId="0" borderId="38" xfId="0" applyNumberFormat="1" applyFont="1" applyBorder="1" applyAlignment="1">
      <alignment horizontal="center" vertical="center" wrapText="1"/>
    </xf>
    <xf numFmtId="49" fontId="2" fillId="5" borderId="52" xfId="0" applyNumberFormat="1" applyFont="1" applyFill="1" applyBorder="1" applyAlignment="1">
      <alignment horizontal="center" vertical="center" wrapText="1"/>
    </xf>
    <xf numFmtId="49" fontId="3" fillId="0" borderId="43" xfId="0" applyNumberFormat="1" applyFont="1" applyBorder="1" applyAlignment="1">
      <alignment horizontal="center" vertical="center" wrapText="1"/>
    </xf>
    <xf numFmtId="49" fontId="2" fillId="5" borderId="56" xfId="0" applyNumberFormat="1" applyFont="1" applyFill="1" applyBorder="1" applyAlignment="1">
      <alignment horizontal="center" vertical="center" wrapText="1"/>
    </xf>
    <xf numFmtId="0" fontId="2" fillId="5" borderId="51" xfId="0" applyFont="1" applyFill="1" applyBorder="1" applyAlignment="1">
      <alignment horizontal="left" wrapText="1"/>
    </xf>
    <xf numFmtId="0" fontId="7" fillId="13" borderId="38" xfId="0" applyFont="1" applyFill="1" applyBorder="1" applyAlignment="1">
      <alignment horizontal="left" vertical="center" wrapText="1"/>
    </xf>
    <xf numFmtId="0" fontId="7" fillId="13" borderId="39" xfId="0" applyFont="1" applyFill="1" applyBorder="1" applyAlignment="1">
      <alignment horizontal="left"/>
    </xf>
    <xf numFmtId="0" fontId="1" fillId="0" borderId="41" xfId="0" applyFont="1" applyBorder="1" applyAlignment="1">
      <alignment horizontal="center"/>
    </xf>
    <xf numFmtId="0" fontId="7" fillId="13" borderId="21" xfId="0" applyFont="1" applyFill="1" applyBorder="1"/>
    <xf numFmtId="0" fontId="1" fillId="0" borderId="41" xfId="0" applyFont="1" applyBorder="1" applyAlignment="1">
      <alignment horizontal="left" vertical="center"/>
    </xf>
    <xf numFmtId="0" fontId="7" fillId="13" borderId="39" xfId="0" applyFont="1" applyFill="1" applyBorder="1"/>
    <xf numFmtId="0" fontId="7" fillId="13" borderId="35" xfId="0" applyFont="1" applyFill="1" applyBorder="1"/>
    <xf numFmtId="0" fontId="36" fillId="13" borderId="53" xfId="0" applyFont="1" applyFill="1" applyBorder="1" applyAlignment="1">
      <alignment horizontal="center" vertical="center" wrapText="1"/>
    </xf>
    <xf numFmtId="0" fontId="36" fillId="13" borderId="55" xfId="0" applyFont="1" applyFill="1" applyBorder="1" applyAlignment="1">
      <alignment vertical="center"/>
    </xf>
    <xf numFmtId="0" fontId="1" fillId="0" borderId="14" xfId="0" applyFont="1" applyBorder="1" applyAlignment="1">
      <alignment horizontal="left" vertical="center" wrapText="1"/>
    </xf>
    <xf numFmtId="0" fontId="1" fillId="0" borderId="41" xfId="0" applyFont="1" applyBorder="1"/>
    <xf numFmtId="0" fontId="1" fillId="0" borderId="45" xfId="0" applyFont="1" applyBorder="1"/>
    <xf numFmtId="0" fontId="1" fillId="0" borderId="53" xfId="0" applyFont="1" applyBorder="1"/>
    <xf numFmtId="0" fontId="1" fillId="0" borderId="45" xfId="0" applyFont="1" applyBorder="1" applyAlignment="1">
      <alignment horizontal="center"/>
    </xf>
    <xf numFmtId="0" fontId="1" fillId="0" borderId="53" xfId="0" applyFont="1" applyBorder="1" applyAlignment="1">
      <alignment horizontal="center"/>
    </xf>
    <xf numFmtId="0" fontId="1" fillId="0" borderId="52" xfId="0" applyFont="1" applyBorder="1" applyAlignment="1">
      <alignment horizontal="center"/>
    </xf>
    <xf numFmtId="0" fontId="7" fillId="5" borderId="28"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2" fillId="0" borderId="43" xfId="0" applyFont="1" applyBorder="1" applyAlignment="1">
      <alignment wrapText="1"/>
    </xf>
    <xf numFmtId="0" fontId="2" fillId="0" borderId="43" xfId="0" applyFont="1" applyBorder="1"/>
    <xf numFmtId="0" fontId="2" fillId="0" borderId="53" xfId="0" applyFont="1" applyBorder="1"/>
    <xf numFmtId="0" fontId="2" fillId="4" borderId="38" xfId="0" applyFont="1" applyFill="1" applyBorder="1"/>
    <xf numFmtId="0" fontId="7" fillId="0" borderId="27" xfId="0" applyFont="1" applyBorder="1" applyAlignment="1">
      <alignment vertical="center" wrapText="1"/>
    </xf>
    <xf numFmtId="0" fontId="1" fillId="9" borderId="76" xfId="0" applyFont="1" applyFill="1" applyBorder="1" applyAlignment="1">
      <alignment horizontal="left" vertical="center" wrapText="1" indent="1"/>
    </xf>
    <xf numFmtId="0" fontId="1" fillId="9" borderId="65" xfId="0" applyFont="1" applyFill="1" applyBorder="1" applyAlignment="1">
      <alignment horizontal="left" vertical="center" wrapText="1" indent="1"/>
    </xf>
    <xf numFmtId="0" fontId="1" fillId="9" borderId="77" xfId="0" applyFont="1" applyFill="1" applyBorder="1" applyAlignment="1">
      <alignment horizontal="left" vertical="center" wrapText="1" indent="1"/>
    </xf>
    <xf numFmtId="0" fontId="7" fillId="0" borderId="39" xfId="0" applyFont="1" applyBorder="1" applyAlignment="1">
      <alignment vertical="center" wrapText="1"/>
    </xf>
    <xf numFmtId="0" fontId="1" fillId="5" borderId="14" xfId="0" applyFont="1" applyFill="1" applyBorder="1" applyAlignment="1">
      <alignment horizontal="center" vertical="center" wrapText="1"/>
    </xf>
    <xf numFmtId="0" fontId="1" fillId="5" borderId="70" xfId="0" applyFont="1" applyFill="1" applyBorder="1" applyAlignment="1">
      <alignment horizontal="center" vertical="center" wrapText="1"/>
    </xf>
    <xf numFmtId="0" fontId="1" fillId="5" borderId="3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0" borderId="79" xfId="0" applyFont="1" applyBorder="1" applyAlignment="1">
      <alignment vertical="center" wrapText="1"/>
    </xf>
    <xf numFmtId="0" fontId="1" fillId="0" borderId="2" xfId="0" applyFont="1" applyBorder="1" applyAlignment="1">
      <alignment vertical="center" wrapText="1"/>
    </xf>
    <xf numFmtId="0" fontId="1" fillId="0" borderId="63" xfId="0" applyFont="1" applyBorder="1" applyAlignment="1">
      <alignment vertical="center" wrapText="1"/>
    </xf>
    <xf numFmtId="0" fontId="7" fillId="5" borderId="39" xfId="0" applyFont="1" applyFill="1" applyBorder="1" applyAlignment="1">
      <alignment vertical="center" wrapText="1"/>
    </xf>
    <xf numFmtId="0" fontId="7" fillId="5" borderId="56" xfId="0" applyFont="1" applyFill="1" applyBorder="1" applyAlignment="1">
      <alignment vertical="center" wrapText="1"/>
    </xf>
    <xf numFmtId="0" fontId="3" fillId="0" borderId="56" xfId="0" applyFont="1" applyBorder="1" applyAlignment="1">
      <alignment horizontal="left" vertical="center"/>
    </xf>
    <xf numFmtId="0" fontId="7" fillId="13" borderId="9" xfId="0" applyFont="1" applyFill="1" applyBorder="1" applyAlignment="1">
      <alignment horizontal="center" vertical="center"/>
    </xf>
    <xf numFmtId="0" fontId="1" fillId="13" borderId="11" xfId="0" applyFont="1" applyFill="1" applyBorder="1" applyAlignment="1">
      <alignment horizontal="center" vertical="center"/>
    </xf>
    <xf numFmtId="0" fontId="1" fillId="13" borderId="13" xfId="0" applyFont="1" applyFill="1" applyBorder="1" applyAlignment="1">
      <alignment horizontal="center" vertical="center"/>
    </xf>
    <xf numFmtId="0" fontId="7" fillId="0" borderId="17" xfId="0" applyFont="1" applyBorder="1"/>
    <xf numFmtId="0" fontId="7" fillId="0" borderId="18" xfId="0" applyFont="1" applyBorder="1"/>
    <xf numFmtId="0" fontId="7" fillId="0" borderId="9" xfId="0" applyFont="1" applyBorder="1"/>
    <xf numFmtId="0" fontId="7" fillId="0" borderId="1" xfId="0" applyFont="1" applyBorder="1"/>
    <xf numFmtId="0" fontId="7" fillId="0" borderId="20" xfId="0" applyFont="1" applyBorder="1"/>
    <xf numFmtId="0" fontId="7" fillId="0" borderId="2" xfId="0" applyFont="1" applyBorder="1"/>
    <xf numFmtId="0" fontId="7" fillId="13" borderId="38" xfId="0" applyFont="1" applyFill="1" applyBorder="1"/>
    <xf numFmtId="49" fontId="1" fillId="9" borderId="74" xfId="0" applyNumberFormat="1" applyFont="1" applyFill="1" applyBorder="1" applyAlignment="1">
      <alignment horizontal="center" vertical="center" wrapText="1"/>
    </xf>
    <xf numFmtId="49" fontId="1" fillId="9" borderId="65" xfId="0" applyNumberFormat="1" applyFont="1" applyFill="1" applyBorder="1" applyAlignment="1">
      <alignment horizontal="center" vertical="center" wrapText="1"/>
    </xf>
    <xf numFmtId="49" fontId="1" fillId="9" borderId="73" xfId="0" applyNumberFormat="1" applyFont="1" applyFill="1" applyBorder="1" applyAlignment="1">
      <alignment horizontal="center" vertical="center" wrapText="1"/>
    </xf>
    <xf numFmtId="0" fontId="7" fillId="5" borderId="49" xfId="0" applyFont="1" applyFill="1" applyBorder="1" applyAlignment="1">
      <alignment horizontal="left" vertical="center" wrapText="1"/>
    </xf>
    <xf numFmtId="0" fontId="1" fillId="9" borderId="74" xfId="0" applyFont="1" applyFill="1" applyBorder="1" applyAlignment="1">
      <alignment horizontal="left" vertical="center" wrapText="1"/>
    </xf>
    <xf numFmtId="0" fontId="1" fillId="9" borderId="65" xfId="0" applyFont="1" applyFill="1" applyBorder="1" applyAlignment="1">
      <alignment horizontal="left" vertical="center" wrapText="1"/>
    </xf>
    <xf numFmtId="0" fontId="1" fillId="9" borderId="73" xfId="0" applyFont="1" applyFill="1" applyBorder="1" applyAlignment="1">
      <alignment horizontal="left" vertical="center" wrapText="1"/>
    </xf>
    <xf numFmtId="0" fontId="1" fillId="13" borderId="56" xfId="0" applyFont="1" applyFill="1" applyBorder="1" applyAlignment="1">
      <alignment horizontal="center" vertical="center" wrapText="1"/>
    </xf>
    <xf numFmtId="0" fontId="1" fillId="13" borderId="23" xfId="0" applyFont="1" applyFill="1" applyBorder="1" applyAlignment="1">
      <alignment horizontal="center" vertical="center"/>
    </xf>
    <xf numFmtId="0" fontId="1" fillId="13" borderId="66" xfId="0" applyFont="1" applyFill="1" applyBorder="1" applyAlignment="1">
      <alignment horizontal="center" vertical="center"/>
    </xf>
    <xf numFmtId="0" fontId="1" fillId="13" borderId="19" xfId="0" applyFont="1" applyFill="1" applyBorder="1" applyAlignment="1">
      <alignment horizontal="center" vertical="center"/>
    </xf>
    <xf numFmtId="0" fontId="1" fillId="13" borderId="48" xfId="0" applyFont="1" applyFill="1" applyBorder="1" applyAlignment="1">
      <alignment horizontal="center" vertical="center"/>
    </xf>
    <xf numFmtId="0" fontId="7" fillId="13" borderId="24" xfId="0" applyFont="1" applyFill="1" applyBorder="1" applyAlignment="1">
      <alignment horizontal="center" vertical="center" wrapText="1"/>
    </xf>
    <xf numFmtId="0" fontId="7" fillId="13" borderId="78"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11" xfId="0" applyFont="1" applyFill="1" applyBorder="1" applyAlignment="1">
      <alignment horizontal="center" vertical="center" wrapText="1"/>
    </xf>
    <xf numFmtId="0" fontId="7" fillId="13" borderId="12" xfId="0" applyFont="1" applyFill="1" applyBorder="1" applyAlignment="1">
      <alignment horizontal="center" vertical="center" wrapText="1"/>
    </xf>
    <xf numFmtId="0" fontId="7" fillId="13" borderId="13" xfId="0" applyFont="1" applyFill="1" applyBorder="1" applyAlignment="1">
      <alignment horizontal="center" vertical="center" wrapText="1"/>
    </xf>
    <xf numFmtId="0" fontId="3" fillId="0" borderId="75" xfId="0" applyFont="1" applyBorder="1" applyAlignment="1">
      <alignment vertical="center" wrapText="1"/>
    </xf>
    <xf numFmtId="0" fontId="3" fillId="0" borderId="62" xfId="0" applyFont="1" applyBorder="1" applyAlignment="1">
      <alignment vertical="center" wrapText="1"/>
    </xf>
    <xf numFmtId="0" fontId="3" fillId="0" borderId="79" xfId="0" applyFont="1" applyBorder="1" applyAlignment="1">
      <alignment vertical="center" wrapText="1"/>
    </xf>
    <xf numFmtId="0" fontId="2" fillId="5" borderId="24" xfId="0" applyFont="1" applyFill="1" applyBorder="1" applyAlignment="1">
      <alignment horizontal="center"/>
    </xf>
    <xf numFmtId="0" fontId="2" fillId="5" borderId="35" xfId="0" applyFont="1" applyFill="1" applyBorder="1" applyAlignment="1">
      <alignment horizontal="left" vertical="center" wrapText="1"/>
    </xf>
    <xf numFmtId="0" fontId="3" fillId="0" borderId="52" xfId="0" applyFont="1" applyBorder="1" applyAlignment="1">
      <alignment vertical="center"/>
    </xf>
    <xf numFmtId="0" fontId="3" fillId="0" borderId="43" xfId="0" applyFont="1" applyBorder="1" applyAlignment="1">
      <alignment horizontal="left" vertical="center"/>
    </xf>
    <xf numFmtId="0" fontId="3" fillId="0" borderId="43" xfId="0" applyFont="1" applyBorder="1" applyAlignment="1">
      <alignment vertical="center" wrapText="1"/>
    </xf>
    <xf numFmtId="0" fontId="3" fillId="0" borderId="45" xfId="0" applyFont="1" applyBorder="1" applyAlignment="1">
      <alignment vertical="center" wrapText="1"/>
    </xf>
    <xf numFmtId="9" fontId="2" fillId="13" borderId="35" xfId="0" applyNumberFormat="1" applyFont="1" applyFill="1" applyBorder="1" applyAlignment="1">
      <alignment horizontal="center" vertical="center" wrapText="1"/>
    </xf>
    <xf numFmtId="0" fontId="1" fillId="13" borderId="36" xfId="0" applyFont="1" applyFill="1" applyBorder="1" applyAlignment="1">
      <alignment horizontal="center" vertical="center"/>
    </xf>
    <xf numFmtId="0" fontId="1" fillId="13" borderId="49" xfId="0" applyFont="1" applyFill="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left" vertical="justify" wrapText="1"/>
    </xf>
    <xf numFmtId="0" fontId="2" fillId="0" borderId="0" xfId="0" applyFont="1" applyAlignment="1">
      <alignment horizontal="center" wrapText="1"/>
    </xf>
    <xf numFmtId="0" fontId="15" fillId="0" borderId="0" xfId="2" applyFont="1" applyAlignment="1">
      <alignment horizontal="center"/>
    </xf>
    <xf numFmtId="0" fontId="1" fillId="13" borderId="24" xfId="0" applyFont="1" applyFill="1" applyBorder="1" applyAlignment="1">
      <alignment horizontal="center" vertical="center" wrapText="1"/>
    </xf>
    <xf numFmtId="0" fontId="1" fillId="13" borderId="26" xfId="0" applyFont="1" applyFill="1" applyBorder="1" applyAlignment="1">
      <alignment horizontal="center" vertical="center" wrapText="1"/>
    </xf>
    <xf numFmtId="0" fontId="5" fillId="0" borderId="0" xfId="0" applyFont="1" applyAlignment="1">
      <alignment horizontal="center" vertical="justify"/>
    </xf>
    <xf numFmtId="0" fontId="3" fillId="0" borderId="73" xfId="0" applyFont="1" applyBorder="1" applyAlignment="1">
      <alignment horizontal="left" vertical="center" wrapText="1"/>
    </xf>
    <xf numFmtId="0" fontId="2" fillId="0" borderId="0" xfId="0" applyFont="1" applyAlignment="1">
      <alignment horizontal="right"/>
    </xf>
    <xf numFmtId="0" fontId="3" fillId="0" borderId="0" xfId="0" applyFont="1" applyAlignment="1">
      <alignment horizontal="center"/>
    </xf>
    <xf numFmtId="0" fontId="3" fillId="13" borderId="16" xfId="0" applyFont="1" applyFill="1" applyBorder="1" applyAlignment="1">
      <alignment horizontal="center"/>
    </xf>
    <xf numFmtId="0" fontId="3" fillId="13" borderId="7" xfId="0" applyFont="1" applyFill="1" applyBorder="1"/>
    <xf numFmtId="0" fontId="2" fillId="13" borderId="2" xfId="0" applyFont="1" applyFill="1" applyBorder="1" applyAlignment="1">
      <alignment horizontal="center" vertical="center"/>
    </xf>
    <xf numFmtId="0" fontId="2" fillId="13" borderId="2" xfId="0"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0" borderId="0" xfId="0" applyFont="1" applyAlignment="1">
      <alignment horizontal="center" vertical="center"/>
    </xf>
    <xf numFmtId="0" fontId="2" fillId="0" borderId="6" xfId="0" applyFont="1" applyBorder="1"/>
    <xf numFmtId="0" fontId="3" fillId="0" borderId="14" xfId="0" applyFont="1" applyBorder="1"/>
    <xf numFmtId="0" fontId="3" fillId="0" borderId="15" xfId="0" applyFont="1" applyBorder="1"/>
    <xf numFmtId="0" fontId="3" fillId="0" borderId="16" xfId="0" applyFont="1" applyBorder="1" applyAlignment="1">
      <alignment horizontal="center"/>
    </xf>
    <xf numFmtId="0" fontId="3" fillId="0" borderId="7" xfId="0" applyFont="1" applyBorder="1" applyAlignment="1">
      <alignment wrapText="1"/>
    </xf>
    <xf numFmtId="0" fontId="3" fillId="8" borderId="15" xfId="0" applyFont="1" applyFill="1" applyBorder="1"/>
    <xf numFmtId="0" fontId="3" fillId="0" borderId="9" xfId="0" applyFont="1" applyBorder="1" applyAlignment="1">
      <alignment horizontal="center"/>
    </xf>
    <xf numFmtId="0" fontId="3" fillId="0" borderId="44" xfId="0" applyFont="1" applyBorder="1"/>
    <xf numFmtId="0" fontId="3" fillId="0" borderId="1" xfId="0" applyFont="1" applyBorder="1"/>
    <xf numFmtId="0" fontId="3" fillId="8" borderId="1" xfId="0" applyFont="1" applyFill="1" applyBorder="1"/>
    <xf numFmtId="0" fontId="3" fillId="0" borderId="11" xfId="0" applyFont="1" applyBorder="1" applyAlignment="1">
      <alignment horizontal="center"/>
    </xf>
    <xf numFmtId="0" fontId="3" fillId="0" borderId="72" xfId="0" applyFont="1" applyBorder="1"/>
    <xf numFmtId="0" fontId="3" fillId="0" borderId="12" xfId="0" applyFont="1" applyBorder="1"/>
    <xf numFmtId="0" fontId="3" fillId="0" borderId="13" xfId="0" applyFont="1" applyBorder="1"/>
    <xf numFmtId="0" fontId="2" fillId="4" borderId="17" xfId="0" applyFont="1" applyFill="1" applyBorder="1" applyAlignment="1">
      <alignment horizontal="center"/>
    </xf>
    <xf numFmtId="0" fontId="2" fillId="4" borderId="18" xfId="0" applyFont="1" applyFill="1" applyBorder="1" applyAlignment="1">
      <alignment wrapText="1"/>
    </xf>
    <xf numFmtId="0" fontId="2" fillId="0" borderId="3" xfId="0" applyFont="1" applyBorder="1" applyAlignment="1">
      <alignment horizontal="center"/>
    </xf>
    <xf numFmtId="0" fontId="2" fillId="0" borderId="4" xfId="0" applyFont="1" applyBorder="1" applyAlignment="1">
      <alignment wrapText="1"/>
    </xf>
    <xf numFmtId="0" fontId="2" fillId="0" borderId="4" xfId="0" applyFont="1" applyBorder="1"/>
    <xf numFmtId="9" fontId="2" fillId="0" borderId="5" xfId="0" applyNumberFormat="1" applyFont="1" applyBorder="1"/>
    <xf numFmtId="0" fontId="2" fillId="0" borderId="16" xfId="0" applyFont="1" applyBorder="1"/>
    <xf numFmtId="0" fontId="3" fillId="0" borderId="28" xfId="0" applyFont="1" applyBorder="1"/>
    <xf numFmtId="0" fontId="3" fillId="0" borderId="7" xfId="0" applyFont="1" applyBorder="1"/>
    <xf numFmtId="0" fontId="2" fillId="0" borderId="9" xfId="0" applyFont="1" applyBorder="1" applyAlignment="1">
      <alignment horizontal="center"/>
    </xf>
    <xf numFmtId="0" fontId="2" fillId="0" borderId="44" xfId="0" applyFont="1" applyBorder="1"/>
    <xf numFmtId="0" fontId="2" fillId="0" borderId="1" xfId="0" applyFont="1" applyBorder="1"/>
    <xf numFmtId="0" fontId="2" fillId="0" borderId="10" xfId="0" applyFont="1" applyBorder="1"/>
    <xf numFmtId="0" fontId="2" fillId="8" borderId="1" xfId="0" applyFont="1" applyFill="1" applyBorder="1"/>
    <xf numFmtId="0" fontId="2" fillId="4" borderId="24" xfId="0" applyFont="1" applyFill="1" applyBorder="1" applyAlignment="1">
      <alignment horizontal="center"/>
    </xf>
    <xf numFmtId="0" fontId="2" fillId="4" borderId="40" xfId="0" applyFont="1" applyFill="1" applyBorder="1"/>
    <xf numFmtId="0" fontId="2" fillId="4" borderId="25" xfId="0" applyFont="1" applyFill="1" applyBorder="1"/>
    <xf numFmtId="9" fontId="2" fillId="4" borderId="26" xfId="0" applyNumberFormat="1" applyFont="1" applyFill="1" applyBorder="1"/>
    <xf numFmtId="0" fontId="2" fillId="0" borderId="17" xfId="0" applyFont="1" applyBorder="1" applyAlignment="1">
      <alignment horizontal="center"/>
    </xf>
    <xf numFmtId="0" fontId="2" fillId="0" borderId="42" xfId="0" applyFont="1" applyBorder="1"/>
    <xf numFmtId="0" fontId="2" fillId="0" borderId="18" xfId="0" applyFont="1" applyBorder="1"/>
    <xf numFmtId="0" fontId="2" fillId="0" borderId="22" xfId="0" applyFont="1" applyBorder="1"/>
    <xf numFmtId="0" fontId="2" fillId="0" borderId="24" xfId="0" applyFont="1" applyBorder="1" applyAlignment="1">
      <alignment horizontal="center"/>
    </xf>
    <xf numFmtId="0" fontId="2" fillId="0" borderId="40" xfId="0" applyFont="1" applyBorder="1"/>
    <xf numFmtId="0" fontId="2" fillId="0" borderId="25" xfId="0" applyFont="1" applyBorder="1"/>
    <xf numFmtId="9" fontId="2" fillId="0" borderId="26" xfId="0" applyNumberFormat="1" applyFont="1" applyBorder="1"/>
    <xf numFmtId="0" fontId="2" fillId="4" borderId="23" xfId="0" applyFont="1" applyFill="1" applyBorder="1" applyAlignment="1">
      <alignment horizontal="center"/>
    </xf>
    <xf numFmtId="0" fontId="2" fillId="4" borderId="48" xfId="0" applyFont="1" applyFill="1" applyBorder="1" applyAlignment="1">
      <alignment wrapText="1"/>
    </xf>
    <xf numFmtId="0" fontId="2" fillId="4" borderId="11" xfId="0" applyFont="1" applyFill="1" applyBorder="1" applyAlignment="1">
      <alignment horizontal="center"/>
    </xf>
    <xf numFmtId="0" fontId="2" fillId="4" borderId="12" xfId="0" applyFont="1" applyFill="1" applyBorder="1"/>
    <xf numFmtId="0" fontId="52" fillId="0" borderId="0" xfId="0" applyFont="1" applyAlignment="1">
      <alignment vertical="center"/>
    </xf>
    <xf numFmtId="0" fontId="52" fillId="0" borderId="0" xfId="0" applyFont="1"/>
    <xf numFmtId="0" fontId="44" fillId="0" borderId="0" xfId="0" applyFont="1" applyAlignment="1">
      <alignment horizontal="right"/>
    </xf>
    <xf numFmtId="0" fontId="3" fillId="0" borderId="0" xfId="0" applyFont="1" applyAlignment="1">
      <alignment horizontal="right" vertical="center" wrapText="1"/>
    </xf>
    <xf numFmtId="0" fontId="3" fillId="0" borderId="0" xfId="3" applyFont="1" applyAlignment="1">
      <alignment horizontal="right"/>
    </xf>
    <xf numFmtId="0" fontId="1" fillId="4" borderId="38" xfId="0" applyFont="1" applyFill="1" applyBorder="1" applyAlignment="1">
      <alignment horizontal="center"/>
    </xf>
    <xf numFmtId="0" fontId="2" fillId="0" borderId="59" xfId="0" applyFont="1" applyBorder="1" applyAlignment="1">
      <alignment horizontal="left" vertical="center"/>
    </xf>
    <xf numFmtId="0" fontId="3" fillId="0" borderId="12" xfId="0" applyFont="1" applyBorder="1" applyAlignment="1">
      <alignment vertical="center" wrapText="1"/>
    </xf>
    <xf numFmtId="0" fontId="3" fillId="0" borderId="65" xfId="0" applyFont="1" applyBorder="1" applyAlignment="1">
      <alignment horizontal="center" vertical="center"/>
    </xf>
    <xf numFmtId="0" fontId="3" fillId="0" borderId="65" xfId="0" applyFont="1" applyBorder="1" applyAlignment="1">
      <alignment horizontal="left" vertical="center" wrapText="1"/>
    </xf>
    <xf numFmtId="0" fontId="3" fillId="0" borderId="73" xfId="0" applyFont="1" applyBorder="1" applyAlignment="1">
      <alignment horizontal="center" vertical="center"/>
    </xf>
    <xf numFmtId="0" fontId="3" fillId="0" borderId="1" xfId="0" applyFont="1" applyBorder="1" applyAlignment="1">
      <alignment horizontal="left" vertical="center" wrapText="1"/>
    </xf>
    <xf numFmtId="0" fontId="2" fillId="0" borderId="51" xfId="0" applyFont="1" applyBorder="1" applyAlignment="1">
      <alignment vertical="center"/>
    </xf>
    <xf numFmtId="0" fontId="2" fillId="0" borderId="51" xfId="0" applyFont="1" applyBorder="1" applyAlignment="1">
      <alignment horizontal="left" vertical="center"/>
    </xf>
    <xf numFmtId="0" fontId="3" fillId="0" borderId="64" xfId="0" applyFont="1" applyBorder="1" applyAlignment="1">
      <alignment horizontal="left" vertical="center"/>
    </xf>
    <xf numFmtId="0" fontId="3" fillId="0" borderId="12" xfId="0" applyFont="1" applyBorder="1" applyAlignment="1">
      <alignment horizontal="left" vertical="center" wrapText="1"/>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30" fillId="5" borderId="6" xfId="0" applyFont="1" applyFill="1" applyBorder="1" applyAlignment="1">
      <alignment horizontal="center" vertical="center" wrapText="1"/>
    </xf>
    <xf numFmtId="0" fontId="30" fillId="5" borderId="14" xfId="0" applyFont="1" applyFill="1" applyBorder="1" applyAlignment="1">
      <alignment horizontal="center" vertical="center" wrapText="1"/>
    </xf>
    <xf numFmtId="0" fontId="30" fillId="5" borderId="15"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left" vertical="center" wrapText="1"/>
    </xf>
    <xf numFmtId="0" fontId="3" fillId="0" borderId="17" xfId="0" applyFont="1" applyBorder="1" applyAlignment="1">
      <alignment horizontal="center" vertical="center" wrapText="1"/>
    </xf>
    <xf numFmtId="0" fontId="3" fillId="0" borderId="18" xfId="0" applyFont="1" applyBorder="1" applyAlignment="1">
      <alignment horizontal="left" vertical="center" wrapText="1"/>
    </xf>
    <xf numFmtId="0" fontId="3" fillId="0" borderId="9" xfId="0" applyFont="1" applyBorder="1" applyAlignment="1">
      <alignment horizontal="center" vertical="center" wrapText="1"/>
    </xf>
    <xf numFmtId="0" fontId="3" fillId="0" borderId="1" xfId="0" applyFont="1" applyBorder="1" applyAlignment="1">
      <alignment horizontal="left" vertical="top" wrapText="1"/>
    </xf>
    <xf numFmtId="0" fontId="3" fillId="0" borderId="10" xfId="0" applyFont="1" applyBorder="1" applyAlignment="1">
      <alignment horizontal="left" vertical="center" wrapText="1"/>
    </xf>
    <xf numFmtId="0" fontId="3" fillId="0" borderId="11" xfId="0" applyFont="1" applyBorder="1" applyAlignment="1">
      <alignment horizontal="center" vertical="center" wrapText="1"/>
    </xf>
    <xf numFmtId="0" fontId="3" fillId="0" borderId="13" xfId="0" applyFont="1" applyBorder="1" applyAlignment="1">
      <alignment horizontal="left" vertical="center" wrapText="1"/>
    </xf>
    <xf numFmtId="0" fontId="20" fillId="0" borderId="0" xfId="0" applyFont="1" applyAlignment="1">
      <alignment vertical="center"/>
    </xf>
    <xf numFmtId="0" fontId="2" fillId="5" borderId="38" xfId="0" applyFont="1" applyFill="1" applyBorder="1" applyAlignment="1">
      <alignment horizontal="center" wrapText="1"/>
    </xf>
    <xf numFmtId="0" fontId="2" fillId="5" borderId="3" xfId="0" applyFont="1" applyFill="1" applyBorder="1" applyAlignment="1">
      <alignment horizontal="center"/>
    </xf>
    <xf numFmtId="0" fontId="30" fillId="5" borderId="49" xfId="0" applyFont="1" applyFill="1" applyBorder="1" applyAlignment="1">
      <alignment horizontal="center" vertical="center"/>
    </xf>
    <xf numFmtId="0" fontId="30" fillId="5" borderId="29" xfId="0" applyFont="1" applyFill="1" applyBorder="1" applyAlignment="1">
      <alignment horizontal="center" vertical="center"/>
    </xf>
    <xf numFmtId="0" fontId="3" fillId="5" borderId="39" xfId="0" applyFont="1" applyFill="1" applyBorder="1" applyAlignment="1">
      <alignment horizontal="center" vertical="center"/>
    </xf>
    <xf numFmtId="0" fontId="3" fillId="5" borderId="39" xfId="0" applyFont="1" applyFill="1" applyBorder="1" applyAlignment="1">
      <alignment vertical="center" wrapText="1"/>
    </xf>
    <xf numFmtId="0" fontId="3" fillId="5" borderId="51" xfId="0" applyFont="1" applyFill="1" applyBorder="1" applyAlignment="1">
      <alignment vertical="center"/>
    </xf>
    <xf numFmtId="0" fontId="3" fillId="0" borderId="76" xfId="0" applyFont="1" applyBorder="1" applyAlignment="1">
      <alignment horizontal="center" vertical="center"/>
    </xf>
    <xf numFmtId="0" fontId="3" fillId="0" borderId="17" xfId="0" applyFont="1" applyBorder="1" applyAlignment="1">
      <alignment horizontal="left" vertical="center" wrapText="1"/>
    </xf>
    <xf numFmtId="0" fontId="3" fillId="0" borderId="41" xfId="0" applyFont="1" applyBorder="1" applyAlignment="1">
      <alignment vertical="center"/>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53" xfId="0" applyFont="1" applyBorder="1" applyAlignment="1">
      <alignment vertical="center"/>
    </xf>
    <xf numFmtId="0" fontId="2" fillId="5" borderId="49" xfId="0" applyFont="1" applyFill="1" applyBorder="1" applyAlignment="1">
      <alignment horizontal="center" wrapText="1"/>
    </xf>
    <xf numFmtId="0" fontId="2" fillId="5" borderId="6" xfId="0" applyFont="1" applyFill="1" applyBorder="1" applyAlignment="1">
      <alignment horizontal="center"/>
    </xf>
    <xf numFmtId="0" fontId="30" fillId="5" borderId="29" xfId="0" applyFont="1" applyFill="1" applyBorder="1" applyAlignment="1">
      <alignment horizontal="center" vertical="center" wrapText="1"/>
    </xf>
    <xf numFmtId="0" fontId="3" fillId="0" borderId="74" xfId="0" applyFont="1" applyBorder="1" applyAlignment="1">
      <alignment horizontal="center" vertical="center"/>
    </xf>
    <xf numFmtId="0" fontId="3" fillId="0" borderId="74" xfId="0" applyFont="1" applyBorder="1" applyAlignment="1">
      <alignment vertical="center" wrapText="1"/>
    </xf>
    <xf numFmtId="0" fontId="3" fillId="0" borderId="52" xfId="0" applyFont="1" applyBorder="1" applyAlignment="1">
      <alignment vertical="center" wrapText="1"/>
    </xf>
    <xf numFmtId="0" fontId="3" fillId="0" borderId="65" xfId="0" applyFont="1" applyBorder="1" applyAlignment="1">
      <alignment vertical="center" wrapText="1"/>
    </xf>
    <xf numFmtId="0" fontId="3" fillId="0" borderId="73" xfId="0" applyFont="1" applyBorder="1" applyAlignment="1">
      <alignment vertical="center" wrapText="1"/>
    </xf>
    <xf numFmtId="0" fontId="3" fillId="0" borderId="53" xfId="0" applyFont="1" applyBorder="1" applyAlignment="1">
      <alignment vertical="center" wrapText="1"/>
    </xf>
    <xf numFmtId="0" fontId="3" fillId="0" borderId="45" xfId="0" applyFont="1" applyBorder="1" applyAlignment="1">
      <alignment horizontal="left" wrapText="1"/>
    </xf>
    <xf numFmtId="0" fontId="3" fillId="5" borderId="49" xfId="0" applyFont="1" applyFill="1" applyBorder="1" applyAlignment="1">
      <alignment horizontal="center" vertical="center" wrapText="1"/>
    </xf>
    <xf numFmtId="0" fontId="3" fillId="0" borderId="56" xfId="0" applyFont="1" applyBorder="1" applyAlignment="1">
      <alignment horizontal="left" wrapText="1"/>
    </xf>
    <xf numFmtId="0" fontId="3" fillId="0" borderId="41" xfId="0" applyFont="1" applyBorder="1" applyAlignment="1">
      <alignment wrapText="1"/>
    </xf>
    <xf numFmtId="0" fontId="3" fillId="0" borderId="43" xfId="0" applyFont="1" applyBorder="1" applyAlignment="1">
      <alignment horizontal="justify" wrapText="1"/>
    </xf>
    <xf numFmtId="0" fontId="2" fillId="13" borderId="38" xfId="0" applyFont="1" applyFill="1" applyBorder="1" applyAlignment="1">
      <alignment horizontal="left" wrapText="1"/>
    </xf>
    <xf numFmtId="0" fontId="3" fillId="0" borderId="41" xfId="0" applyFont="1" applyBorder="1" applyAlignment="1">
      <alignment horizontal="left" wrapText="1"/>
    </xf>
    <xf numFmtId="0" fontId="3" fillId="0" borderId="44" xfId="0" applyFont="1" applyBorder="1" applyAlignment="1">
      <alignment horizontal="justify" vertical="center" wrapText="1"/>
    </xf>
    <xf numFmtId="0" fontId="12" fillId="0" borderId="41" xfId="0" applyFont="1" applyBorder="1" applyAlignment="1">
      <alignment horizontal="justify" vertical="justify" wrapText="1"/>
    </xf>
    <xf numFmtId="0" fontId="12" fillId="0" borderId="43" xfId="0" applyFont="1" applyBorder="1" applyAlignment="1">
      <alignment horizontal="justify" vertical="justify" wrapText="1"/>
    </xf>
    <xf numFmtId="0" fontId="12" fillId="0" borderId="45" xfId="0" applyFont="1" applyBorder="1" applyAlignment="1">
      <alignment horizontal="justify" vertical="justify" wrapText="1"/>
    </xf>
    <xf numFmtId="0" fontId="15" fillId="0" borderId="39" xfId="0" applyFont="1" applyBorder="1" applyAlignment="1">
      <alignment horizontal="justify" vertical="justify" wrapText="1"/>
    </xf>
    <xf numFmtId="0" fontId="3" fillId="0" borderId="76" xfId="0" applyFont="1" applyBorder="1" applyAlignment="1">
      <alignment horizontal="left" wrapText="1"/>
    </xf>
    <xf numFmtId="0" fontId="3" fillId="0" borderId="32" xfId="0" applyFont="1" applyBorder="1" applyAlignment="1">
      <alignment horizontal="left" wrapText="1"/>
    </xf>
    <xf numFmtId="0" fontId="2" fillId="0" borderId="36" xfId="0" applyFont="1" applyBorder="1"/>
    <xf numFmtId="0" fontId="2" fillId="0" borderId="38" xfId="0" applyFont="1" applyBorder="1" applyAlignment="1">
      <alignment horizontal="right" vertical="top"/>
    </xf>
    <xf numFmtId="0" fontId="3" fillId="9" borderId="54" xfId="0" applyFont="1" applyFill="1" applyBorder="1" applyAlignment="1">
      <alignment vertical="center" wrapText="1"/>
    </xf>
    <xf numFmtId="0" fontId="3" fillId="9" borderId="61" xfId="0" applyFont="1" applyFill="1" applyBorder="1" applyAlignment="1">
      <alignment vertical="center" wrapText="1"/>
    </xf>
    <xf numFmtId="0" fontId="3" fillId="9" borderId="55" xfId="0" applyFont="1" applyFill="1" applyBorder="1" applyAlignment="1">
      <alignment vertical="center" wrapText="1"/>
    </xf>
    <xf numFmtId="0" fontId="3" fillId="9" borderId="52" xfId="0" applyFont="1" applyFill="1" applyBorder="1" applyAlignment="1">
      <alignment vertical="center" wrapText="1"/>
    </xf>
    <xf numFmtId="0" fontId="3" fillId="9" borderId="43" xfId="0" applyFont="1" applyFill="1" applyBorder="1" applyAlignment="1">
      <alignment vertical="center" wrapText="1"/>
    </xf>
    <xf numFmtId="0" fontId="3" fillId="9" borderId="53" xfId="0" applyFont="1" applyFill="1" applyBorder="1" applyAlignment="1">
      <alignment vertical="center" wrapText="1"/>
    </xf>
    <xf numFmtId="0" fontId="55" fillId="0" borderId="0" xfId="0" applyFont="1" applyAlignment="1">
      <alignment horizontal="justify" vertical="center"/>
    </xf>
    <xf numFmtId="0" fontId="3" fillId="0" borderId="0" xfId="0" applyFont="1" applyAlignment="1">
      <alignment horizontal="justify" vertical="center"/>
    </xf>
    <xf numFmtId="0" fontId="57" fillId="0" borderId="0" xfId="0" applyFont="1" applyAlignment="1">
      <alignment vertical="center"/>
    </xf>
    <xf numFmtId="0" fontId="58" fillId="0" borderId="0" xfId="14"/>
    <xf numFmtId="0" fontId="58" fillId="0" borderId="0" xfId="14" applyAlignment="1">
      <alignment wrapText="1"/>
    </xf>
    <xf numFmtId="0" fontId="59" fillId="4" borderId="1" xfId="14" applyFont="1" applyFill="1" applyBorder="1" applyAlignment="1">
      <alignment horizontal="center" wrapText="1"/>
    </xf>
    <xf numFmtId="0" fontId="60" fillId="4" borderId="2" xfId="14" applyFont="1" applyFill="1" applyBorder="1" applyAlignment="1">
      <alignment horizontal="center" wrapText="1"/>
    </xf>
    <xf numFmtId="0" fontId="60" fillId="4" borderId="2" xfId="14" applyFont="1" applyFill="1" applyBorder="1" applyAlignment="1">
      <alignment horizontal="center"/>
    </xf>
    <xf numFmtId="0" fontId="60" fillId="4" borderId="48" xfId="14" applyFont="1" applyFill="1" applyBorder="1" applyAlignment="1">
      <alignment horizontal="center" wrapText="1"/>
    </xf>
    <xf numFmtId="0" fontId="59" fillId="4" borderId="3" xfId="14" applyFont="1" applyFill="1" applyBorder="1" applyAlignment="1">
      <alignment horizontal="center"/>
    </xf>
    <xf numFmtId="0" fontId="59" fillId="4" borderId="4" xfId="14" applyFont="1" applyFill="1" applyBorder="1" applyAlignment="1">
      <alignment horizontal="left" wrapText="1"/>
    </xf>
    <xf numFmtId="0" fontId="59" fillId="4" borderId="4" xfId="14" applyFont="1" applyFill="1" applyBorder="1" applyAlignment="1">
      <alignment horizontal="center"/>
    </xf>
    <xf numFmtId="0" fontId="59" fillId="4" borderId="35" xfId="14" applyFont="1" applyFill="1" applyBorder="1" applyAlignment="1">
      <alignment horizontal="center"/>
    </xf>
    <xf numFmtId="0" fontId="59" fillId="4" borderId="38" xfId="14" applyFont="1" applyFill="1" applyBorder="1" applyAlignment="1">
      <alignment horizontal="center"/>
    </xf>
    <xf numFmtId="0" fontId="58" fillId="4" borderId="38" xfId="14" applyFill="1" applyBorder="1"/>
    <xf numFmtId="0" fontId="58" fillId="0" borderId="3" xfId="14" applyBorder="1" applyAlignment="1">
      <alignment horizontal="center"/>
    </xf>
    <xf numFmtId="0" fontId="58" fillId="0" borderId="4" xfId="14" applyBorder="1" applyAlignment="1">
      <alignment horizontal="left" wrapText="1"/>
    </xf>
    <xf numFmtId="0" fontId="58" fillId="0" borderId="4" xfId="14" applyBorder="1" applyAlignment="1">
      <alignment horizontal="center"/>
    </xf>
    <xf numFmtId="0" fontId="58" fillId="0" borderId="78" xfId="14" applyBorder="1" applyAlignment="1">
      <alignment horizontal="center"/>
    </xf>
    <xf numFmtId="0" fontId="58" fillId="0" borderId="48" xfId="14" applyBorder="1" applyAlignment="1">
      <alignment horizontal="center"/>
    </xf>
    <xf numFmtId="0" fontId="59" fillId="4" borderId="35" xfId="14" applyFont="1" applyFill="1" applyBorder="1" applyAlignment="1">
      <alignment horizontal="left" wrapText="1"/>
    </xf>
    <xf numFmtId="0" fontId="58" fillId="4" borderId="35" xfId="14" applyFill="1" applyBorder="1" applyAlignment="1">
      <alignment horizontal="center"/>
    </xf>
    <xf numFmtId="0" fontId="59" fillId="4" borderId="38" xfId="14" applyFont="1" applyFill="1" applyBorder="1"/>
    <xf numFmtId="0" fontId="58" fillId="0" borderId="70" xfId="14" applyBorder="1" applyAlignment="1">
      <alignment horizontal="center"/>
    </xf>
    <xf numFmtId="0" fontId="58" fillId="4" borderId="5" xfId="14" applyFill="1" applyBorder="1"/>
    <xf numFmtId="0" fontId="58" fillId="0" borderId="18" xfId="14" applyBorder="1" applyAlignment="1">
      <alignment horizontal="center"/>
    </xf>
    <xf numFmtId="0" fontId="58" fillId="0" borderId="18" xfId="14" applyBorder="1" applyAlignment="1">
      <alignment horizontal="left"/>
    </xf>
    <xf numFmtId="0" fontId="58" fillId="0" borderId="67" xfId="14" applyBorder="1" applyAlignment="1">
      <alignment horizontal="center"/>
    </xf>
    <xf numFmtId="0" fontId="58" fillId="0" borderId="1" xfId="14" applyBorder="1" applyAlignment="1">
      <alignment horizontal="center"/>
    </xf>
    <xf numFmtId="0" fontId="58" fillId="0" borderId="1" xfId="14" applyBorder="1" applyAlignment="1">
      <alignment horizontal="left"/>
    </xf>
    <xf numFmtId="0" fontId="58" fillId="0" borderId="60" xfId="14" applyBorder="1" applyAlignment="1">
      <alignment horizontal="center"/>
    </xf>
    <xf numFmtId="0" fontId="58" fillId="0" borderId="2" xfId="14" applyBorder="1" applyAlignment="1">
      <alignment horizontal="center"/>
    </xf>
    <xf numFmtId="0" fontId="58" fillId="0" borderId="2" xfId="14" applyBorder="1" applyAlignment="1">
      <alignment horizontal="left"/>
    </xf>
    <xf numFmtId="0" fontId="58" fillId="0" borderId="63" xfId="14" applyBorder="1" applyAlignment="1">
      <alignment horizontal="center"/>
    </xf>
    <xf numFmtId="0" fontId="58" fillId="4" borderId="3" xfId="14" applyFill="1" applyBorder="1" applyAlignment="1">
      <alignment horizontal="center"/>
    </xf>
    <xf numFmtId="0" fontId="58" fillId="0" borderId="18" xfId="14" applyBorder="1" applyAlignment="1">
      <alignment horizontal="left" wrapText="1"/>
    </xf>
    <xf numFmtId="0" fontId="58" fillId="0" borderId="1" xfId="14" applyBorder="1" applyAlignment="1">
      <alignment horizontal="left" wrapText="1"/>
    </xf>
    <xf numFmtId="0" fontId="22" fillId="0" borderId="1" xfId="14" applyFont="1" applyBorder="1" applyAlignment="1">
      <alignment horizontal="center"/>
    </xf>
    <xf numFmtId="0" fontId="58" fillId="0" borderId="2" xfId="14" applyBorder="1" applyAlignment="1">
      <alignment horizontal="left" wrapText="1"/>
    </xf>
    <xf numFmtId="0" fontId="59" fillId="4" borderId="4" xfId="14" applyFont="1" applyFill="1" applyBorder="1" applyAlignment="1">
      <alignment horizontal="left"/>
    </xf>
    <xf numFmtId="0" fontId="58" fillId="2" borderId="1" xfId="14" applyFill="1" applyBorder="1" applyAlignment="1">
      <alignment horizontal="center"/>
    </xf>
    <xf numFmtId="0" fontId="58" fillId="2" borderId="1" xfId="14" applyFill="1" applyBorder="1" applyAlignment="1">
      <alignment horizontal="left"/>
    </xf>
    <xf numFmtId="0" fontId="58" fillId="2" borderId="60" xfId="14" applyFill="1" applyBorder="1" applyAlignment="1">
      <alignment horizontal="center"/>
    </xf>
    <xf numFmtId="0" fontId="58" fillId="2" borderId="18" xfId="14" applyFill="1" applyBorder="1" applyAlignment="1">
      <alignment horizontal="center"/>
    </xf>
    <xf numFmtId="49" fontId="58" fillId="0" borderId="18" xfId="14" applyNumberFormat="1" applyBorder="1" applyAlignment="1">
      <alignment horizontal="center"/>
    </xf>
    <xf numFmtId="49" fontId="58" fillId="0" borderId="1" xfId="14" applyNumberFormat="1" applyBorder="1" applyAlignment="1">
      <alignment horizontal="center"/>
    </xf>
    <xf numFmtId="49" fontId="58" fillId="0" borderId="48" xfId="14" applyNumberFormat="1" applyBorder="1" applyAlignment="1">
      <alignment horizontal="center"/>
    </xf>
    <xf numFmtId="49" fontId="59" fillId="4" borderId="3" xfId="14" applyNumberFormat="1" applyFont="1" applyFill="1" applyBorder="1" applyAlignment="1">
      <alignment horizontal="center"/>
    </xf>
    <xf numFmtId="0" fontId="61" fillId="4" borderId="4" xfId="14" applyFont="1" applyFill="1" applyBorder="1" applyAlignment="1">
      <alignment horizontal="center"/>
    </xf>
    <xf numFmtId="0" fontId="61" fillId="4" borderId="35" xfId="14" applyFont="1" applyFill="1" applyBorder="1" applyAlignment="1">
      <alignment horizontal="center"/>
    </xf>
    <xf numFmtId="0" fontId="22" fillId="4" borderId="38" xfId="14" applyFont="1" applyFill="1" applyBorder="1"/>
    <xf numFmtId="0" fontId="22" fillId="0" borderId="18" xfId="14" applyFont="1" applyBorder="1" applyAlignment="1">
      <alignment horizontal="center"/>
    </xf>
    <xf numFmtId="0" fontId="22" fillId="0" borderId="67" xfId="14" applyFont="1" applyBorder="1" applyAlignment="1">
      <alignment horizontal="center"/>
    </xf>
    <xf numFmtId="0" fontId="58" fillId="0" borderId="1" xfId="14" applyBorder="1"/>
    <xf numFmtId="0" fontId="22" fillId="0" borderId="60" xfId="14" applyFont="1" applyBorder="1" applyAlignment="1">
      <alignment horizontal="center"/>
    </xf>
    <xf numFmtId="49" fontId="58" fillId="0" borderId="2" xfId="14" applyNumberFormat="1" applyBorder="1" applyAlignment="1">
      <alignment horizontal="center"/>
    </xf>
    <xf numFmtId="0" fontId="58" fillId="0" borderId="2" xfId="14" applyBorder="1"/>
    <xf numFmtId="0" fontId="22" fillId="0" borderId="2" xfId="14" applyFont="1" applyBorder="1" applyAlignment="1">
      <alignment horizontal="center"/>
    </xf>
    <xf numFmtId="0" fontId="22" fillId="0" borderId="63" xfId="14" applyFont="1" applyBorder="1" applyAlignment="1">
      <alignment horizontal="center"/>
    </xf>
    <xf numFmtId="0" fontId="62" fillId="0" borderId="2" xfId="14" applyFont="1" applyBorder="1"/>
    <xf numFmtId="49" fontId="58" fillId="2" borderId="18" xfId="14" applyNumberFormat="1" applyFill="1" applyBorder="1" applyAlignment="1">
      <alignment horizontal="center"/>
    </xf>
    <xf numFmtId="0" fontId="58" fillId="2" borderId="1" xfId="14" applyFill="1" applyBorder="1" applyAlignment="1">
      <alignment horizontal="left" wrapText="1"/>
    </xf>
    <xf numFmtId="0" fontId="22" fillId="2" borderId="1" xfId="14" applyFont="1" applyFill="1" applyBorder="1" applyAlignment="1">
      <alignment horizontal="center"/>
    </xf>
    <xf numFmtId="0" fontId="22" fillId="2" borderId="60" xfId="14" applyFont="1" applyFill="1" applyBorder="1" applyAlignment="1">
      <alignment horizontal="center"/>
    </xf>
    <xf numFmtId="0" fontId="22" fillId="2" borderId="18" xfId="14" applyFont="1" applyFill="1" applyBorder="1" applyAlignment="1">
      <alignment horizontal="center"/>
    </xf>
    <xf numFmtId="49" fontId="59" fillId="8" borderId="3" xfId="14" applyNumberFormat="1" applyFont="1" applyFill="1" applyBorder="1" applyAlignment="1">
      <alignment horizontal="center"/>
    </xf>
    <xf numFmtId="0" fontId="59" fillId="8" borderId="4" xfId="14" applyFont="1" applyFill="1" applyBorder="1" applyAlignment="1">
      <alignment horizontal="left" wrapText="1"/>
    </xf>
    <xf numFmtId="0" fontId="59" fillId="8" borderId="4" xfId="14" applyFont="1" applyFill="1" applyBorder="1" applyAlignment="1">
      <alignment horizontal="center"/>
    </xf>
    <xf numFmtId="0" fontId="61" fillId="8" borderId="4" xfId="14" applyFont="1" applyFill="1" applyBorder="1" applyAlignment="1">
      <alignment horizontal="center"/>
    </xf>
    <xf numFmtId="0" fontId="61" fillId="8" borderId="35" xfId="14" applyFont="1" applyFill="1" applyBorder="1" applyAlignment="1">
      <alignment horizontal="center"/>
    </xf>
    <xf numFmtId="0" fontId="22" fillId="8" borderId="38" xfId="14" applyFont="1" applyFill="1" applyBorder="1"/>
    <xf numFmtId="0" fontId="58" fillId="2" borderId="18" xfId="14" applyFill="1" applyBorder="1" applyAlignment="1">
      <alignment horizontal="left" wrapText="1"/>
    </xf>
    <xf numFmtId="0" fontId="22" fillId="2" borderId="67" xfId="14" applyFont="1" applyFill="1" applyBorder="1" applyAlignment="1">
      <alignment horizontal="center"/>
    </xf>
    <xf numFmtId="0" fontId="22" fillId="2" borderId="18" xfId="14" applyFont="1" applyFill="1" applyBorder="1"/>
    <xf numFmtId="49" fontId="58" fillId="2" borderId="1" xfId="14" applyNumberFormat="1" applyFill="1" applyBorder="1" applyAlignment="1">
      <alignment horizontal="center"/>
    </xf>
    <xf numFmtId="0" fontId="58" fillId="0" borderId="2" xfId="14" applyBorder="1" applyAlignment="1">
      <alignment horizontal="center" vertical="center"/>
    </xf>
    <xf numFmtId="0" fontId="58" fillId="0" borderId="2" xfId="14" applyBorder="1" applyAlignment="1">
      <alignment wrapText="1"/>
    </xf>
    <xf numFmtId="0" fontId="59" fillId="8" borderId="3" xfId="14" applyFont="1" applyFill="1" applyBorder="1" applyAlignment="1">
      <alignment horizontal="center" vertical="center"/>
    </xf>
    <xf numFmtId="0" fontId="59" fillId="8" borderId="4" xfId="14" applyFont="1" applyFill="1" applyBorder="1" applyAlignment="1">
      <alignment wrapText="1"/>
    </xf>
    <xf numFmtId="0" fontId="58" fillId="0" borderId="7" xfId="14" applyBorder="1" applyAlignment="1">
      <alignment horizontal="center" vertical="center"/>
    </xf>
    <xf numFmtId="0" fontId="58" fillId="0" borderId="7" xfId="14" applyBorder="1" applyAlignment="1">
      <alignment wrapText="1"/>
    </xf>
    <xf numFmtId="0" fontId="58" fillId="0" borderId="7" xfId="14" applyBorder="1" applyAlignment="1">
      <alignment horizontal="center"/>
    </xf>
    <xf numFmtId="0" fontId="22" fillId="0" borderId="7" xfId="14" applyFont="1" applyBorder="1" applyAlignment="1">
      <alignment horizontal="center"/>
    </xf>
    <xf numFmtId="0" fontId="22" fillId="0" borderId="57" xfId="14" applyFont="1" applyBorder="1" applyAlignment="1">
      <alignment horizontal="center"/>
    </xf>
    <xf numFmtId="0" fontId="58" fillId="0" borderId="0" xfId="14" applyAlignment="1">
      <alignment horizontal="center" vertical="center"/>
    </xf>
    <xf numFmtId="0" fontId="58" fillId="0" borderId="0" xfId="14" applyAlignment="1">
      <alignment horizontal="center"/>
    </xf>
    <xf numFmtId="0" fontId="60" fillId="0" borderId="0" xfId="14" applyFont="1"/>
    <xf numFmtId="0" fontId="58" fillId="14" borderId="18" xfId="14" applyFill="1" applyBorder="1" applyAlignment="1">
      <alignment horizontal="center"/>
    </xf>
    <xf numFmtId="0" fontId="58" fillId="14" borderId="1" xfId="14" applyFill="1" applyBorder="1" applyAlignment="1">
      <alignment horizontal="center"/>
    </xf>
    <xf numFmtId="0" fontId="58" fillId="14" borderId="2" xfId="14" applyFill="1" applyBorder="1" applyAlignment="1">
      <alignment horizontal="center"/>
    </xf>
    <xf numFmtId="0" fontId="22" fillId="14" borderId="18" xfId="14" applyFont="1" applyFill="1" applyBorder="1" applyAlignment="1">
      <alignment horizontal="center"/>
    </xf>
    <xf numFmtId="0" fontId="22" fillId="14" borderId="1" xfId="14" applyFont="1" applyFill="1" applyBorder="1" applyAlignment="1">
      <alignment horizontal="center"/>
    </xf>
    <xf numFmtId="0" fontId="22" fillId="14" borderId="2" xfId="14" applyFont="1" applyFill="1" applyBorder="1" applyAlignment="1">
      <alignment horizontal="center"/>
    </xf>
    <xf numFmtId="0" fontId="62" fillId="0" borderId="0" xfId="14" applyFont="1"/>
    <xf numFmtId="0" fontId="63" fillId="0" borderId="0" xfId="1" applyFont="1"/>
    <xf numFmtId="10" fontId="36" fillId="0" borderId="59" xfId="13" applyNumberFormat="1" applyFont="1" applyBorder="1" applyAlignment="1">
      <alignment vertical="center"/>
    </xf>
    <xf numFmtId="10" fontId="64" fillId="0" borderId="59" xfId="13" applyNumberFormat="1" applyFont="1" applyBorder="1" applyAlignment="1">
      <alignment vertical="center" wrapText="1"/>
    </xf>
    <xf numFmtId="166" fontId="32" fillId="0" borderId="55" xfId="12" applyNumberFormat="1" applyFont="1" applyBorder="1" applyAlignment="1">
      <alignment vertical="center"/>
    </xf>
    <xf numFmtId="166" fontId="64" fillId="0" borderId="55" xfId="12" applyNumberFormat="1" applyFont="1" applyBorder="1" applyAlignment="1">
      <alignment vertical="center" wrapText="1"/>
    </xf>
    <xf numFmtId="166" fontId="65" fillId="0" borderId="61" xfId="12" applyNumberFormat="1" applyFont="1" applyFill="1" applyBorder="1" applyAlignment="1">
      <alignment horizontal="left" vertical="center" wrapText="1"/>
    </xf>
    <xf numFmtId="166" fontId="65" fillId="0" borderId="61" xfId="12" applyNumberFormat="1" applyFont="1" applyFill="1" applyBorder="1" applyAlignment="1">
      <alignment vertical="center" wrapText="1"/>
    </xf>
    <xf numFmtId="166" fontId="65" fillId="0" borderId="55" xfId="12" applyNumberFormat="1" applyFont="1" applyFill="1" applyBorder="1" applyAlignment="1">
      <alignment horizontal="left" vertical="center" wrapText="1"/>
    </xf>
    <xf numFmtId="10" fontId="66" fillId="0" borderId="51" xfId="13" applyNumberFormat="1" applyFont="1" applyBorder="1" applyAlignment="1">
      <alignment vertical="center" wrapText="1"/>
    </xf>
    <xf numFmtId="166" fontId="65" fillId="0" borderId="51" xfId="12" applyNumberFormat="1" applyFont="1" applyFill="1" applyBorder="1" applyAlignment="1">
      <alignment vertical="center" wrapText="1"/>
    </xf>
    <xf numFmtId="166" fontId="32" fillId="0" borderId="43" xfId="12" applyNumberFormat="1" applyFont="1" applyBorder="1" applyAlignment="1">
      <alignment vertical="center"/>
    </xf>
    <xf numFmtId="166" fontId="32" fillId="13" borderId="34" xfId="12" applyNumberFormat="1" applyFont="1" applyFill="1" applyBorder="1" applyAlignment="1">
      <alignment vertical="center"/>
    </xf>
    <xf numFmtId="166" fontId="32" fillId="0" borderId="51" xfId="12" applyNumberFormat="1" applyFont="1" applyBorder="1" applyAlignment="1">
      <alignment vertical="center"/>
    </xf>
    <xf numFmtId="10" fontId="32" fillId="0" borderId="34" xfId="13" applyNumberFormat="1" applyFont="1" applyBorder="1" applyAlignment="1">
      <alignment vertical="center"/>
    </xf>
    <xf numFmtId="166" fontId="32" fillId="0" borderId="54" xfId="12" applyNumberFormat="1" applyFont="1" applyBorder="1" applyAlignment="1">
      <alignment vertical="center"/>
    </xf>
    <xf numFmtId="166" fontId="32" fillId="0" borderId="61" xfId="12" applyNumberFormat="1" applyFont="1" applyBorder="1" applyAlignment="1">
      <alignment vertical="center"/>
    </xf>
    <xf numFmtId="166" fontId="3" fillId="0" borderId="43" xfId="12" applyNumberFormat="1" applyFont="1" applyBorder="1"/>
    <xf numFmtId="166" fontId="3" fillId="0" borderId="52" xfId="12" applyNumberFormat="1" applyFont="1" applyBorder="1"/>
    <xf numFmtId="166" fontId="3" fillId="0" borderId="43" xfId="12" applyNumberFormat="1" applyFont="1" applyBorder="1" applyAlignment="1">
      <alignment wrapText="1"/>
    </xf>
    <xf numFmtId="166" fontId="3" fillId="0" borderId="43" xfId="12" applyNumberFormat="1" applyFont="1" applyBorder="1" applyAlignment="1">
      <alignment horizontal="right"/>
    </xf>
    <xf numFmtId="166" fontId="3" fillId="0" borderId="47" xfId="12" applyNumberFormat="1" applyFont="1" applyBorder="1" applyAlignment="1">
      <alignment horizontal="right"/>
    </xf>
    <xf numFmtId="166" fontId="3" fillId="0" borderId="52" xfId="12" quotePrefix="1" applyNumberFormat="1" applyFont="1" applyBorder="1"/>
    <xf numFmtId="166" fontId="3" fillId="0" borderId="43" xfId="12" quotePrefix="1" applyNumberFormat="1" applyFont="1" applyBorder="1"/>
    <xf numFmtId="166" fontId="3" fillId="0" borderId="45" xfId="12" quotePrefix="1" applyNumberFormat="1" applyFont="1" applyBorder="1"/>
    <xf numFmtId="166" fontId="3" fillId="0" borderId="53" xfId="12" quotePrefix="1" applyNumberFormat="1" applyFont="1" applyBorder="1"/>
    <xf numFmtId="166" fontId="3" fillId="0" borderId="41" xfId="12" applyNumberFormat="1" applyFont="1" applyBorder="1"/>
    <xf numFmtId="166" fontId="3" fillId="0" borderId="43" xfId="12" quotePrefix="1" applyNumberFormat="1" applyFont="1" applyBorder="1" applyAlignment="1">
      <alignment wrapText="1"/>
    </xf>
    <xf numFmtId="166" fontId="3" fillId="0" borderId="41" xfId="12" quotePrefix="1" applyNumberFormat="1" applyFont="1" applyBorder="1"/>
    <xf numFmtId="166" fontId="2" fillId="0" borderId="41" xfId="12" quotePrefix="1" applyNumberFormat="1" applyFont="1" applyBorder="1"/>
    <xf numFmtId="166" fontId="2" fillId="0" borderId="38" xfId="12" quotePrefix="1" applyNumberFormat="1" applyFont="1" applyBorder="1"/>
    <xf numFmtId="10" fontId="2" fillId="0" borderId="38" xfId="13" quotePrefix="1" applyNumberFormat="1" applyFont="1" applyBorder="1"/>
    <xf numFmtId="0" fontId="58" fillId="6" borderId="18" xfId="14" applyFill="1" applyBorder="1" applyAlignment="1">
      <alignment horizontal="center"/>
    </xf>
    <xf numFmtId="0" fontId="22" fillId="6" borderId="18" xfId="14" applyFont="1" applyFill="1" applyBorder="1" applyAlignment="1">
      <alignment horizontal="center"/>
    </xf>
    <xf numFmtId="0" fontId="4" fillId="0" borderId="0" xfId="0" applyFont="1" applyAlignment="1">
      <alignment horizontal="center"/>
    </xf>
    <xf numFmtId="10" fontId="36" fillId="0" borderId="51" xfId="0" applyNumberFormat="1" applyFont="1" applyBorder="1" applyAlignment="1">
      <alignment vertical="center"/>
    </xf>
    <xf numFmtId="3" fontId="1" fillId="0" borderId="1" xfId="13" applyNumberFormat="1" applyFont="1" applyBorder="1"/>
    <xf numFmtId="3" fontId="32" fillId="0" borderId="61" xfId="0" applyNumberFormat="1" applyFont="1" applyBorder="1" applyAlignment="1">
      <alignment horizontal="right" vertical="center" wrapText="1"/>
    </xf>
    <xf numFmtId="3" fontId="32" fillId="0" borderId="64" xfId="0" applyNumberFormat="1" applyFont="1" applyBorder="1" applyAlignment="1">
      <alignment horizontal="right" vertical="center" wrapText="1"/>
    </xf>
    <xf numFmtId="3" fontId="2" fillId="0" borderId="55" xfId="0" applyNumberFormat="1" applyFont="1" applyBorder="1" applyAlignment="1">
      <alignment horizontal="right" vertical="center" wrapText="1"/>
    </xf>
    <xf numFmtId="0" fontId="1" fillId="6" borderId="13" xfId="0" applyFont="1" applyFill="1" applyBorder="1" applyAlignment="1">
      <alignment vertical="center" wrapText="1"/>
    </xf>
    <xf numFmtId="3" fontId="7" fillId="0" borderId="35" xfId="0" applyNumberFormat="1" applyFont="1" applyBorder="1" applyAlignment="1">
      <alignment horizontal="right" vertical="justify" wrapText="1"/>
    </xf>
    <xf numFmtId="3" fontId="10" fillId="2" borderId="67" xfId="0" applyNumberFormat="1" applyFont="1" applyFill="1" applyBorder="1" applyAlignment="1">
      <alignment horizontal="right" vertical="justify" wrapText="1"/>
    </xf>
    <xf numFmtId="3" fontId="10" fillId="6" borderId="60" xfId="0" applyNumberFormat="1" applyFont="1" applyFill="1" applyBorder="1" applyAlignment="1">
      <alignment horizontal="right" vertical="justify" wrapText="1"/>
    </xf>
    <xf numFmtId="3" fontId="10" fillId="0" borderId="60" xfId="0" applyNumberFormat="1" applyFont="1" applyBorder="1" applyAlignment="1">
      <alignment horizontal="right" vertical="justify" wrapText="1"/>
    </xf>
    <xf numFmtId="3" fontId="10" fillId="0" borderId="60" xfId="0" applyNumberFormat="1" applyFont="1" applyBorder="1" applyAlignment="1">
      <alignment horizontal="right"/>
    </xf>
    <xf numFmtId="3" fontId="12" fillId="0" borderId="60" xfId="0" applyNumberFormat="1" applyFont="1" applyBorder="1" applyAlignment="1">
      <alignment horizontal="right" vertical="justify" wrapText="1"/>
    </xf>
    <xf numFmtId="3" fontId="9" fillId="2" borderId="60" xfId="0" applyNumberFormat="1" applyFont="1" applyFill="1" applyBorder="1" applyAlignment="1">
      <alignment horizontal="right" vertical="justify" wrapText="1"/>
    </xf>
    <xf numFmtId="3" fontId="9" fillId="0" borderId="60" xfId="0" applyNumberFormat="1" applyFont="1" applyBorder="1" applyAlignment="1">
      <alignment horizontal="right" vertical="justify" wrapText="1"/>
    </xf>
    <xf numFmtId="3" fontId="10" fillId="0" borderId="60" xfId="0" applyNumberFormat="1" applyFont="1" applyBorder="1" applyAlignment="1">
      <alignment horizontal="justify" vertical="justify" wrapText="1"/>
    </xf>
    <xf numFmtId="3" fontId="10" fillId="0" borderId="60" xfId="0" applyNumberFormat="1" applyFont="1" applyBorder="1"/>
    <xf numFmtId="3" fontId="10" fillId="0" borderId="60" xfId="0" applyNumberFormat="1" applyFont="1" applyBorder="1" applyAlignment="1">
      <alignment wrapText="1"/>
    </xf>
    <xf numFmtId="3" fontId="9" fillId="2" borderId="60" xfId="0" applyNumberFormat="1" applyFont="1" applyFill="1" applyBorder="1" applyAlignment="1">
      <alignment horizontal="justify" vertical="justify" wrapText="1"/>
    </xf>
    <xf numFmtId="3" fontId="5" fillId="0" borderId="60" xfId="0" applyNumberFormat="1" applyFont="1" applyBorder="1" applyAlignment="1">
      <alignment horizontal="justify" vertical="justify" wrapText="1"/>
    </xf>
    <xf numFmtId="3" fontId="5" fillId="2" borderId="60" xfId="0" applyNumberFormat="1" applyFont="1" applyFill="1" applyBorder="1" applyAlignment="1">
      <alignment horizontal="justify" vertical="justify" wrapText="1"/>
    </xf>
    <xf numFmtId="3" fontId="9" fillId="0" borderId="60" xfId="0" applyNumberFormat="1" applyFont="1" applyBorder="1" applyAlignment="1">
      <alignment horizontal="justify" vertical="justify" wrapText="1"/>
    </xf>
    <xf numFmtId="3" fontId="10" fillId="2" borderId="60" xfId="0" applyNumberFormat="1" applyFont="1" applyFill="1" applyBorder="1" applyAlignment="1">
      <alignment horizontal="justify" vertical="justify" wrapText="1"/>
    </xf>
    <xf numFmtId="3" fontId="7" fillId="0" borderId="63" xfId="0" applyNumberFormat="1" applyFont="1" applyBorder="1" applyAlignment="1">
      <alignment horizontal="justify" vertical="justify" wrapText="1"/>
    </xf>
    <xf numFmtId="3" fontId="10" fillId="0" borderId="63" xfId="0" applyNumberFormat="1" applyFont="1" applyBorder="1"/>
    <xf numFmtId="0" fontId="7" fillId="0" borderId="0" xfId="0" applyFont="1" applyAlignment="1">
      <alignment horizontal="left"/>
    </xf>
    <xf numFmtId="0" fontId="2" fillId="0" borderId="0" xfId="0" applyFont="1" applyAlignment="1">
      <alignment horizontal="left"/>
    </xf>
    <xf numFmtId="0" fontId="4" fillId="0" borderId="0" xfId="0" applyFont="1" applyAlignment="1">
      <alignment horizontal="left" vertical="top"/>
    </xf>
    <xf numFmtId="0" fontId="7" fillId="0" borderId="0" xfId="0" applyFont="1" applyAlignment="1">
      <alignment horizontal="left" vertical="top"/>
    </xf>
    <xf numFmtId="0" fontId="29" fillId="0" borderId="0" xfId="9" applyFont="1" applyAlignment="1">
      <alignment vertical="center"/>
    </xf>
    <xf numFmtId="0" fontId="4" fillId="0" borderId="0" xfId="0" applyFont="1" applyAlignment="1">
      <alignment vertical="justify"/>
    </xf>
    <xf numFmtId="0" fontId="7" fillId="0" borderId="53" xfId="0" applyFont="1" applyBorder="1"/>
    <xf numFmtId="0" fontId="3" fillId="0" borderId="12" xfId="0" applyFont="1" applyBorder="1" applyAlignment="1">
      <alignment wrapText="1"/>
    </xf>
    <xf numFmtId="0" fontId="12" fillId="0" borderId="1" xfId="2" applyFont="1" applyBorder="1" applyAlignment="1">
      <alignment horizontal="left"/>
    </xf>
    <xf numFmtId="3" fontId="12" fillId="0" borderId="1" xfId="2" applyNumberFormat="1" applyFont="1" applyBorder="1" applyAlignment="1">
      <alignment horizontal="center" wrapText="1"/>
    </xf>
    <xf numFmtId="2" fontId="12" fillId="0" borderId="1" xfId="2" applyNumberFormat="1" applyFont="1" applyBorder="1" applyAlignment="1">
      <alignment horizontal="center" wrapText="1"/>
    </xf>
    <xf numFmtId="3" fontId="12" fillId="0" borderId="10" xfId="2" applyNumberFormat="1" applyFont="1" applyBorder="1" applyAlignment="1">
      <alignment horizontal="center" wrapText="1"/>
    </xf>
    <xf numFmtId="166" fontId="15" fillId="0" borderId="4" xfId="12" applyNumberFormat="1" applyFont="1" applyBorder="1"/>
    <xf numFmtId="165" fontId="15" fillId="0" borderId="5" xfId="12" applyNumberFormat="1" applyFont="1" applyBorder="1"/>
    <xf numFmtId="3" fontId="1" fillId="0" borderId="71" xfId="0" applyNumberFormat="1" applyFont="1" applyBorder="1" applyAlignment="1">
      <alignment horizontal="right" wrapText="1"/>
    </xf>
    <xf numFmtId="3" fontId="1" fillId="0" borderId="7" xfId="0" applyNumberFormat="1" applyFont="1" applyBorder="1" applyAlignment="1">
      <alignment horizontal="right" wrapText="1"/>
    </xf>
    <xf numFmtId="3" fontId="1" fillId="0" borderId="57" xfId="0" applyNumberFormat="1" applyFont="1" applyBorder="1" applyAlignment="1">
      <alignment horizontal="right" wrapText="1"/>
    </xf>
    <xf numFmtId="3" fontId="7" fillId="13" borderId="52" xfId="0" applyNumberFormat="1" applyFont="1" applyFill="1" applyBorder="1" applyAlignment="1">
      <alignment horizontal="right" wrapText="1"/>
    </xf>
    <xf numFmtId="3" fontId="1" fillId="0" borderId="44" xfId="0" applyNumberFormat="1" applyFont="1" applyBorder="1" applyAlignment="1">
      <alignment horizontal="right" wrapText="1"/>
    </xf>
    <xf numFmtId="3" fontId="1" fillId="0" borderId="1" xfId="0" applyNumberFormat="1" applyFont="1" applyBorder="1" applyAlignment="1">
      <alignment horizontal="right" wrapText="1"/>
    </xf>
    <xf numFmtId="3" fontId="1" fillId="0" borderId="60" xfId="0" applyNumberFormat="1" applyFont="1" applyBorder="1" applyAlignment="1">
      <alignment horizontal="right" wrapText="1"/>
    </xf>
    <xf numFmtId="3" fontId="7" fillId="13" borderId="43" xfId="0" applyNumberFormat="1" applyFont="1" applyFill="1" applyBorder="1" applyAlignment="1">
      <alignment horizontal="right" wrapText="1"/>
    </xf>
    <xf numFmtId="3" fontId="1" fillId="0" borderId="72" xfId="0" applyNumberFormat="1" applyFont="1" applyBorder="1" applyAlignment="1">
      <alignment horizontal="right" wrapText="1"/>
    </xf>
    <xf numFmtId="3" fontId="1" fillId="0" borderId="12" xfId="0" applyNumberFormat="1" applyFont="1" applyBorder="1" applyAlignment="1">
      <alignment horizontal="right" wrapText="1"/>
    </xf>
    <xf numFmtId="3" fontId="1" fillId="0" borderId="68" xfId="0" applyNumberFormat="1" applyFont="1" applyBorder="1" applyAlignment="1">
      <alignment horizontal="right" wrapText="1"/>
    </xf>
    <xf numFmtId="3" fontId="7" fillId="13" borderId="53" xfId="0" applyNumberFormat="1" applyFont="1" applyFill="1" applyBorder="1" applyAlignment="1">
      <alignment horizontal="right" wrapText="1"/>
    </xf>
    <xf numFmtId="3" fontId="7" fillId="13" borderId="37" xfId="0" applyNumberFormat="1" applyFont="1" applyFill="1" applyBorder="1" applyAlignment="1">
      <alignment horizontal="right" wrapText="1"/>
    </xf>
    <xf numFmtId="3" fontId="7" fillId="13" borderId="36" xfId="0" applyNumberFormat="1" applyFont="1" applyFill="1" applyBorder="1" applyAlignment="1">
      <alignment horizontal="right" wrapText="1"/>
    </xf>
    <xf numFmtId="3" fontId="7" fillId="13" borderId="56" xfId="0" applyNumberFormat="1" applyFont="1" applyFill="1" applyBorder="1" applyAlignment="1">
      <alignment horizontal="right" wrapText="1"/>
    </xf>
    <xf numFmtId="0" fontId="3" fillId="0" borderId="56" xfId="0" applyFont="1" applyBorder="1" applyAlignment="1">
      <alignment horizontal="left" vertical="center" wrapText="1"/>
    </xf>
    <xf numFmtId="3" fontId="1" fillId="13" borderId="40" xfId="12" applyNumberFormat="1" applyFont="1" applyFill="1" applyBorder="1" applyAlignment="1">
      <alignment horizontal="right" wrapText="1"/>
    </xf>
    <xf numFmtId="3" fontId="1" fillId="0" borderId="33" xfId="12" applyNumberFormat="1" applyFont="1" applyFill="1" applyBorder="1" applyAlignment="1">
      <alignment horizontal="right" wrapText="1"/>
    </xf>
    <xf numFmtId="3" fontId="7" fillId="0" borderId="53" xfId="12" applyNumberFormat="1" applyFont="1" applyFill="1" applyBorder="1" applyAlignment="1">
      <alignment horizontal="right" wrapText="1"/>
    </xf>
    <xf numFmtId="0" fontId="3" fillId="0" borderId="41" xfId="0" applyFont="1" applyBorder="1" applyAlignment="1">
      <alignment horizontal="left" vertical="center" wrapText="1"/>
    </xf>
    <xf numFmtId="0" fontId="1" fillId="0" borderId="41" xfId="0" applyFont="1" applyBorder="1" applyAlignment="1">
      <alignment horizontal="left" vertical="top" wrapText="1"/>
    </xf>
    <xf numFmtId="0" fontId="1" fillId="0" borderId="56" xfId="0" applyFont="1" applyBorder="1" applyAlignment="1">
      <alignment horizontal="left" vertical="top" wrapText="1"/>
    </xf>
    <xf numFmtId="3" fontId="32" fillId="0" borderId="74" xfId="0" applyNumberFormat="1" applyFont="1" applyBorder="1" applyAlignment="1">
      <alignment horizontal="right" vertical="center" wrapText="1"/>
    </xf>
    <xf numFmtId="3" fontId="32" fillId="0" borderId="16" xfId="0" applyNumberFormat="1" applyFont="1" applyBorder="1" applyAlignment="1">
      <alignment horizontal="right" vertical="center" wrapText="1"/>
    </xf>
    <xf numFmtId="3" fontId="32" fillId="0" borderId="8" xfId="0" applyNumberFormat="1" applyFont="1" applyBorder="1" applyAlignment="1">
      <alignment horizontal="right" vertical="center" wrapText="1"/>
    </xf>
    <xf numFmtId="3" fontId="7" fillId="5" borderId="59" xfId="0" applyNumberFormat="1" applyFont="1" applyFill="1" applyBorder="1" applyAlignment="1">
      <alignment horizontal="right" vertical="center"/>
    </xf>
    <xf numFmtId="3" fontId="32" fillId="0" borderId="77" xfId="0" applyNumberFormat="1" applyFont="1" applyBorder="1" applyAlignment="1">
      <alignment horizontal="right" vertical="center" wrapText="1"/>
    </xf>
    <xf numFmtId="3" fontId="32" fillId="0" borderId="20" xfId="0" applyNumberFormat="1" applyFont="1" applyBorder="1" applyAlignment="1">
      <alignment horizontal="right" vertical="center" wrapText="1"/>
    </xf>
    <xf numFmtId="3" fontId="32" fillId="0" borderId="21" xfId="0" applyNumberFormat="1" applyFont="1" applyBorder="1" applyAlignment="1">
      <alignment horizontal="right" vertical="center" wrapText="1"/>
    </xf>
    <xf numFmtId="3" fontId="7" fillId="5" borderId="64" xfId="0" applyNumberFormat="1" applyFont="1" applyFill="1" applyBorder="1" applyAlignment="1">
      <alignment horizontal="right" vertical="center"/>
    </xf>
    <xf numFmtId="3" fontId="36" fillId="5" borderId="39" xfId="0" applyNumberFormat="1" applyFont="1" applyFill="1" applyBorder="1" applyAlignment="1">
      <alignment horizontal="right" vertical="center" wrapText="1"/>
    </xf>
    <xf numFmtId="3" fontId="36" fillId="5" borderId="3" xfId="0" applyNumberFormat="1" applyFont="1" applyFill="1" applyBorder="1" applyAlignment="1">
      <alignment horizontal="right" vertical="center" wrapText="1"/>
    </xf>
    <xf numFmtId="3" fontId="36" fillId="5" borderId="5" xfId="0" applyNumberFormat="1" applyFont="1" applyFill="1" applyBorder="1" applyAlignment="1">
      <alignment horizontal="right" vertical="center" wrapText="1"/>
    </xf>
    <xf numFmtId="3" fontId="36" fillId="5" borderId="51" xfId="0" applyNumberFormat="1" applyFont="1" applyFill="1" applyBorder="1" applyAlignment="1">
      <alignment horizontal="right" vertical="center" wrapText="1"/>
    </xf>
    <xf numFmtId="3" fontId="32" fillId="0" borderId="32" xfId="0" applyNumberFormat="1" applyFont="1" applyBorder="1" applyAlignment="1">
      <alignment horizontal="right" vertical="center" wrapText="1"/>
    </xf>
    <xf numFmtId="3" fontId="32" fillId="0" borderId="24" xfId="0" applyNumberFormat="1" applyFont="1" applyBorder="1" applyAlignment="1">
      <alignment horizontal="right" vertical="center" wrapText="1"/>
    </xf>
    <xf numFmtId="3" fontId="32" fillId="0" borderId="26" xfId="0" applyNumberFormat="1" applyFont="1" applyBorder="1" applyAlignment="1">
      <alignment horizontal="right" vertical="center" wrapText="1"/>
    </xf>
    <xf numFmtId="3" fontId="1" fillId="0" borderId="34" xfId="0" applyNumberFormat="1" applyFont="1" applyBorder="1" applyAlignment="1">
      <alignment horizontal="right"/>
    </xf>
    <xf numFmtId="166" fontId="1" fillId="0" borderId="38" xfId="12" applyNumberFormat="1" applyFont="1" applyBorder="1" applyAlignment="1">
      <alignment horizontal="center"/>
    </xf>
    <xf numFmtId="166" fontId="1" fillId="0" borderId="39" xfId="12" applyNumberFormat="1" applyFont="1" applyBorder="1" applyAlignment="1">
      <alignment horizontal="center"/>
    </xf>
    <xf numFmtId="166" fontId="7" fillId="0" borderId="38" xfId="12" applyNumberFormat="1" applyFont="1" applyBorder="1"/>
    <xf numFmtId="0" fontId="10" fillId="0" borderId="53" xfId="0" applyFont="1" applyBorder="1" applyAlignment="1">
      <alignment horizontal="justify" vertical="justify" wrapText="1"/>
    </xf>
    <xf numFmtId="3" fontId="1" fillId="0" borderId="82" xfId="0" applyNumberFormat="1" applyFont="1" applyBorder="1"/>
    <xf numFmtId="166" fontId="3" fillId="0" borderId="50" xfId="12" applyNumberFormat="1" applyFont="1" applyBorder="1"/>
    <xf numFmtId="166" fontId="3" fillId="0" borderId="14" xfId="12" applyNumberFormat="1" applyFont="1" applyBorder="1"/>
    <xf numFmtId="166" fontId="3" fillId="8" borderId="14" xfId="12" applyNumberFormat="1" applyFont="1" applyFill="1" applyBorder="1"/>
    <xf numFmtId="166" fontId="3" fillId="0" borderId="44" xfId="12" applyNumberFormat="1" applyFont="1" applyBorder="1"/>
    <xf numFmtId="166" fontId="3" fillId="0" borderId="1" xfId="12" applyNumberFormat="1" applyFont="1" applyBorder="1"/>
    <xf numFmtId="166" fontId="3" fillId="8" borderId="1" xfId="12" applyNumberFormat="1" applyFont="1" applyFill="1" applyBorder="1"/>
    <xf numFmtId="10" fontId="3" fillId="0" borderId="10" xfId="13" applyNumberFormat="1" applyFont="1" applyBorder="1"/>
    <xf numFmtId="166" fontId="3" fillId="0" borderId="72" xfId="12" applyNumberFormat="1" applyFont="1" applyBorder="1"/>
    <xf numFmtId="166" fontId="3" fillId="0" borderId="12" xfId="12" applyNumberFormat="1" applyFont="1" applyBorder="1"/>
    <xf numFmtId="10" fontId="3" fillId="0" borderId="13" xfId="13" applyNumberFormat="1" applyFont="1" applyBorder="1"/>
    <xf numFmtId="166" fontId="2" fillId="4" borderId="18" xfId="12" applyNumberFormat="1" applyFont="1" applyFill="1" applyBorder="1" applyAlignment="1">
      <alignment wrapText="1"/>
    </xf>
    <xf numFmtId="10" fontId="2" fillId="4" borderId="22" xfId="13" applyNumberFormat="1" applyFont="1" applyFill="1" applyBorder="1"/>
    <xf numFmtId="166" fontId="2" fillId="4" borderId="12" xfId="0" applyNumberFormat="1" applyFont="1" applyFill="1" applyBorder="1"/>
    <xf numFmtId="167" fontId="2" fillId="4" borderId="12" xfId="13" applyNumberFormat="1" applyFont="1" applyFill="1" applyBorder="1"/>
    <xf numFmtId="166" fontId="45" fillId="5" borderId="49" xfId="12" applyNumberFormat="1" applyFont="1" applyFill="1" applyBorder="1" applyAlignment="1">
      <alignment vertical="center" wrapText="1"/>
    </xf>
    <xf numFmtId="166" fontId="47" fillId="0" borderId="74" xfId="12" applyNumberFormat="1" applyFont="1" applyBorder="1" applyAlignment="1">
      <alignment vertical="center" wrapText="1"/>
    </xf>
    <xf numFmtId="166" fontId="46" fillId="0" borderId="74" xfId="12" applyNumberFormat="1" applyFont="1" applyBorder="1" applyAlignment="1">
      <alignment vertical="center"/>
    </xf>
    <xf numFmtId="166" fontId="46" fillId="0" borderId="52" xfId="12" applyNumberFormat="1" applyFont="1" applyBorder="1" applyAlignment="1">
      <alignment vertical="center"/>
    </xf>
    <xf numFmtId="166" fontId="47" fillId="0" borderId="65" xfId="12" applyNumberFormat="1" applyFont="1" applyBorder="1" applyAlignment="1">
      <alignment vertical="center" wrapText="1"/>
    </xf>
    <xf numFmtId="166" fontId="46" fillId="0" borderId="65" xfId="12" applyNumberFormat="1" applyFont="1" applyBorder="1" applyAlignment="1">
      <alignment vertical="center"/>
    </xf>
    <xf numFmtId="166" fontId="46" fillId="0" borderId="43" xfId="12" applyNumberFormat="1" applyFont="1" applyBorder="1" applyAlignment="1">
      <alignment vertical="center"/>
    </xf>
    <xf numFmtId="166" fontId="47" fillId="0" borderId="73" xfId="12" applyNumberFormat="1" applyFont="1" applyBorder="1" applyAlignment="1">
      <alignment vertical="center" wrapText="1"/>
    </xf>
    <xf numFmtId="166" fontId="46" fillId="0" borderId="73" xfId="12" applyNumberFormat="1" applyFont="1" applyBorder="1" applyAlignment="1">
      <alignment vertical="center"/>
    </xf>
    <xf numFmtId="166" fontId="46" fillId="0" borderId="53" xfId="12" applyNumberFormat="1" applyFont="1" applyBorder="1" applyAlignment="1">
      <alignment vertical="center"/>
    </xf>
    <xf numFmtId="166" fontId="47" fillId="0" borderId="56" xfId="12" applyNumberFormat="1" applyFont="1" applyBorder="1" applyAlignment="1">
      <alignment vertical="center" wrapText="1"/>
    </xf>
    <xf numFmtId="166" fontId="47" fillId="0" borderId="34" xfId="12" applyNumberFormat="1" applyFont="1" applyBorder="1" applyAlignment="1">
      <alignment vertical="center" wrapText="1"/>
    </xf>
    <xf numFmtId="166" fontId="46" fillId="0" borderId="56" xfId="12" applyNumberFormat="1" applyFont="1" applyBorder="1" applyAlignment="1">
      <alignment vertical="center"/>
    </xf>
    <xf numFmtId="166" fontId="46" fillId="0" borderId="34" xfId="12" applyNumberFormat="1" applyFont="1" applyBorder="1" applyAlignment="1">
      <alignment vertical="center"/>
    </xf>
    <xf numFmtId="166" fontId="45" fillId="5" borderId="56" xfId="12" applyNumberFormat="1" applyFont="1" applyFill="1" applyBorder="1" applyAlignment="1">
      <alignment vertical="center" wrapText="1"/>
    </xf>
    <xf numFmtId="166" fontId="7" fillId="0" borderId="3" xfId="8" applyNumberFormat="1" applyFont="1" applyBorder="1" applyAlignment="1">
      <alignment vertical="center" wrapText="1"/>
    </xf>
    <xf numFmtId="166" fontId="32" fillId="0" borderId="4" xfId="8" applyNumberFormat="1" applyFont="1" applyBorder="1" applyAlignment="1">
      <alignment vertical="center" wrapText="1"/>
    </xf>
    <xf numFmtId="166" fontId="32" fillId="0" borderId="5" xfId="8" applyNumberFormat="1" applyFont="1" applyBorder="1" applyAlignment="1">
      <alignment vertical="center" wrapText="1"/>
    </xf>
    <xf numFmtId="166" fontId="36" fillId="5" borderId="29" xfId="8" applyNumberFormat="1" applyFont="1" applyFill="1" applyBorder="1" applyAlignment="1">
      <alignment vertical="center" wrapText="1"/>
    </xf>
    <xf numFmtId="166" fontId="32" fillId="0" borderId="23" xfId="8" applyNumberFormat="1" applyFont="1" applyBorder="1" applyAlignment="1">
      <alignment vertical="center" wrapText="1"/>
    </xf>
    <xf numFmtId="166" fontId="32" fillId="0" borderId="48" xfId="8" applyNumberFormat="1" applyFont="1" applyBorder="1" applyAlignment="1">
      <alignment vertical="center" wrapText="1"/>
    </xf>
    <xf numFmtId="166" fontId="32" fillId="0" borderId="66" xfId="8" applyNumberFormat="1" applyFont="1" applyBorder="1" applyAlignment="1">
      <alignment vertical="center" wrapText="1"/>
    </xf>
    <xf numFmtId="166" fontId="36" fillId="5" borderId="47" xfId="8" applyNumberFormat="1" applyFont="1" applyFill="1" applyBorder="1" applyAlignment="1">
      <alignment vertical="center" wrapText="1"/>
    </xf>
    <xf numFmtId="166" fontId="36" fillId="5" borderId="23" xfId="8" applyNumberFormat="1" applyFont="1" applyFill="1" applyBorder="1" applyAlignment="1">
      <alignment vertical="center" wrapText="1"/>
    </xf>
    <xf numFmtId="166" fontId="36" fillId="5" borderId="49" xfId="8" applyNumberFormat="1" applyFont="1" applyFill="1" applyBorder="1" applyAlignment="1">
      <alignment vertical="center" wrapText="1"/>
    </xf>
    <xf numFmtId="166" fontId="36" fillId="5" borderId="3" xfId="8" applyNumberFormat="1" applyFont="1" applyFill="1" applyBorder="1" applyAlignment="1">
      <alignment vertical="center" wrapText="1"/>
    </xf>
    <xf numFmtId="166" fontId="36" fillId="5" borderId="39" xfId="8" applyNumberFormat="1" applyFont="1" applyFill="1" applyBorder="1" applyAlignment="1">
      <alignment vertical="center" wrapText="1"/>
    </xf>
    <xf numFmtId="166" fontId="36" fillId="5" borderId="38" xfId="8" applyNumberFormat="1" applyFont="1" applyFill="1" applyBorder="1" applyAlignment="1">
      <alignment vertical="center" wrapText="1"/>
    </xf>
    <xf numFmtId="166" fontId="1" fillId="9" borderId="16" xfId="8" applyNumberFormat="1" applyFont="1" applyFill="1" applyBorder="1" applyAlignment="1">
      <alignment horizontal="left" vertical="center" wrapText="1" indent="1"/>
    </xf>
    <xf numFmtId="166" fontId="32" fillId="0" borderId="7" xfId="8" applyNumberFormat="1" applyFont="1" applyBorder="1" applyAlignment="1">
      <alignment vertical="center" wrapText="1"/>
    </xf>
    <xf numFmtId="166" fontId="32" fillId="0" borderId="8" xfId="8" applyNumberFormat="1" applyFont="1" applyBorder="1" applyAlignment="1">
      <alignment vertical="center" wrapText="1"/>
    </xf>
    <xf numFmtId="166" fontId="36" fillId="5" borderId="59" xfId="8" applyNumberFormat="1" applyFont="1" applyFill="1" applyBorder="1" applyAlignment="1">
      <alignment vertical="center" wrapText="1"/>
    </xf>
    <xf numFmtId="166" fontId="32" fillId="0" borderId="42" xfId="8" applyNumberFormat="1" applyFont="1" applyBorder="1" applyAlignment="1">
      <alignment vertical="center" wrapText="1"/>
    </xf>
    <xf numFmtId="166" fontId="32" fillId="0" borderId="18" xfId="8" applyNumberFormat="1" applyFont="1" applyBorder="1" applyAlignment="1">
      <alignment vertical="center" wrapText="1"/>
    </xf>
    <xf numFmtId="166" fontId="32" fillId="0" borderId="67" xfId="8" applyNumberFormat="1" applyFont="1" applyBorder="1" applyAlignment="1">
      <alignment vertical="center" wrapText="1"/>
    </xf>
    <xf numFmtId="166" fontId="36" fillId="5" borderId="41" xfId="8" applyNumberFormat="1" applyFont="1" applyFill="1" applyBorder="1" applyAlignment="1">
      <alignment vertical="center" wrapText="1"/>
    </xf>
    <xf numFmtId="166" fontId="1" fillId="9" borderId="9" xfId="8" applyNumberFormat="1" applyFont="1" applyFill="1" applyBorder="1" applyAlignment="1">
      <alignment horizontal="left" vertical="center" wrapText="1" indent="1"/>
    </xf>
    <xf numFmtId="166" fontId="32" fillId="0" borderId="1" xfId="8" applyNumberFormat="1" applyFont="1" applyBorder="1" applyAlignment="1">
      <alignment vertical="center" wrapText="1"/>
    </xf>
    <xf numFmtId="166" fontId="32" fillId="0" borderId="10" xfId="8" applyNumberFormat="1" applyFont="1" applyBorder="1" applyAlignment="1">
      <alignment vertical="center" wrapText="1"/>
    </xf>
    <xf numFmtId="166" fontId="36" fillId="5" borderId="61" xfId="8" applyNumberFormat="1" applyFont="1" applyFill="1" applyBorder="1" applyAlignment="1">
      <alignment vertical="center" wrapText="1"/>
    </xf>
    <xf numFmtId="166" fontId="32" fillId="0" borderId="44" xfId="8" applyNumberFormat="1" applyFont="1" applyBorder="1" applyAlignment="1">
      <alignment vertical="center" wrapText="1"/>
    </xf>
    <xf numFmtId="166" fontId="32" fillId="0" borderId="60" xfId="8" applyNumberFormat="1" applyFont="1" applyBorder="1" applyAlignment="1">
      <alignment vertical="center" wrapText="1"/>
    </xf>
    <xf numFmtId="166" fontId="1" fillId="9" borderId="20" xfId="8" applyNumberFormat="1" applyFont="1" applyFill="1" applyBorder="1" applyAlignment="1">
      <alignment horizontal="left" vertical="center" wrapText="1" indent="1"/>
    </xf>
    <xf numFmtId="166" fontId="32" fillId="0" borderId="2" xfId="8" applyNumberFormat="1" applyFont="1" applyBorder="1" applyAlignment="1">
      <alignment vertical="center" wrapText="1"/>
    </xf>
    <xf numFmtId="166" fontId="32" fillId="0" borderId="21" xfId="8" applyNumberFormat="1" applyFont="1" applyBorder="1" applyAlignment="1">
      <alignment vertical="center" wrapText="1"/>
    </xf>
    <xf numFmtId="166" fontId="36" fillId="5" borderId="55" xfId="8" applyNumberFormat="1" applyFont="1" applyFill="1" applyBorder="1" applyAlignment="1">
      <alignment vertical="center" wrapText="1"/>
    </xf>
    <xf numFmtId="166" fontId="32" fillId="0" borderId="46" xfId="8" applyNumberFormat="1" applyFont="1" applyBorder="1" applyAlignment="1">
      <alignment vertical="center" wrapText="1"/>
    </xf>
    <xf numFmtId="166" fontId="32" fillId="0" borderId="63" xfId="8" applyNumberFormat="1" applyFont="1" applyBorder="1" applyAlignment="1">
      <alignment vertical="center" wrapText="1"/>
    </xf>
    <xf numFmtId="166" fontId="7" fillId="0" borderId="6" xfId="8" applyNumberFormat="1" applyFont="1" applyBorder="1" applyAlignment="1">
      <alignment vertical="center" wrapText="1"/>
    </xf>
    <xf numFmtId="166" fontId="36" fillId="0" borderId="14" xfId="8" applyNumberFormat="1" applyFont="1" applyBorder="1" applyAlignment="1">
      <alignment vertical="center" wrapText="1"/>
    </xf>
    <xf numFmtId="166" fontId="36" fillId="0" borderId="15" xfId="8" applyNumberFormat="1" applyFont="1" applyBorder="1" applyAlignment="1">
      <alignment vertical="center" wrapText="1"/>
    </xf>
    <xf numFmtId="166" fontId="36" fillId="5" borderId="31" xfId="8" applyNumberFormat="1" applyFont="1" applyFill="1" applyBorder="1" applyAlignment="1">
      <alignment vertical="center" wrapText="1"/>
    </xf>
    <xf numFmtId="166" fontId="36" fillId="0" borderId="3" xfId="8" applyNumberFormat="1" applyFont="1" applyBorder="1" applyAlignment="1">
      <alignment vertical="center" wrapText="1"/>
    </xf>
    <xf numFmtId="166" fontId="36" fillId="0" borderId="4" xfId="8" applyNumberFormat="1" applyFont="1" applyBorder="1" applyAlignment="1">
      <alignment vertical="center" wrapText="1"/>
    </xf>
    <xf numFmtId="166" fontId="36" fillId="0" borderId="35" xfId="8" applyNumberFormat="1" applyFont="1" applyBorder="1" applyAlignment="1">
      <alignment vertical="center" wrapText="1"/>
    </xf>
    <xf numFmtId="166" fontId="36" fillId="0" borderId="5" xfId="8" applyNumberFormat="1" applyFont="1" applyBorder="1" applyAlignment="1">
      <alignment vertical="center" wrapText="1"/>
    </xf>
    <xf numFmtId="166" fontId="36" fillId="0" borderId="6" xfId="8" applyNumberFormat="1" applyFont="1" applyBorder="1" applyAlignment="1">
      <alignment vertical="center" wrapText="1"/>
    </xf>
    <xf numFmtId="166" fontId="36" fillId="0" borderId="70" xfId="8" applyNumberFormat="1" applyFont="1" applyBorder="1" applyAlignment="1">
      <alignment vertical="center" wrapText="1"/>
    </xf>
    <xf numFmtId="166" fontId="36" fillId="5" borderId="56" xfId="8" applyNumberFormat="1" applyFont="1" applyFill="1" applyBorder="1" applyAlignment="1">
      <alignment vertical="center" wrapText="1"/>
    </xf>
    <xf numFmtId="166" fontId="7" fillId="5" borderId="38" xfId="12" applyNumberFormat="1" applyFont="1" applyFill="1" applyBorder="1" applyAlignment="1">
      <alignment horizontal="right" vertical="center" wrapText="1"/>
    </xf>
    <xf numFmtId="166" fontId="7" fillId="5" borderId="37" xfId="12" applyNumberFormat="1" applyFont="1" applyFill="1" applyBorder="1" applyAlignment="1">
      <alignment horizontal="right" vertical="center" wrapText="1"/>
    </xf>
    <xf numFmtId="166" fontId="7" fillId="5" borderId="3" xfId="12" applyNumberFormat="1" applyFont="1" applyFill="1" applyBorder="1" applyAlignment="1">
      <alignment horizontal="right" vertical="center" wrapText="1"/>
    </xf>
    <xf numFmtId="0" fontId="26" fillId="0" borderId="58" xfId="0" applyFont="1" applyBorder="1" applyAlignment="1">
      <alignment vertical="center" wrapText="1"/>
    </xf>
    <xf numFmtId="166" fontId="1" fillId="0" borderId="52" xfId="12" applyNumberFormat="1" applyFont="1" applyBorder="1" applyAlignment="1">
      <alignment vertical="center" wrapText="1"/>
    </xf>
    <xf numFmtId="166" fontId="1" fillId="0" borderId="54" xfId="12" applyNumberFormat="1" applyFont="1" applyBorder="1" applyAlignment="1">
      <alignment vertical="center" wrapText="1"/>
    </xf>
    <xf numFmtId="166" fontId="1" fillId="0" borderId="22" xfId="12" applyNumberFormat="1" applyFont="1" applyBorder="1" applyAlignment="1">
      <alignment vertical="center" wrapText="1"/>
    </xf>
    <xf numFmtId="0" fontId="26" fillId="0" borderId="62" xfId="0" applyFont="1" applyBorder="1" applyAlignment="1">
      <alignment vertical="center" wrapText="1"/>
    </xf>
    <xf numFmtId="166" fontId="1" fillId="0" borderId="43" xfId="12" applyNumberFormat="1" applyFont="1" applyBorder="1" applyAlignment="1">
      <alignment vertical="center" wrapText="1"/>
    </xf>
    <xf numFmtId="166" fontId="1" fillId="0" borderId="10" xfId="12" applyNumberFormat="1" applyFont="1" applyBorder="1" applyAlignment="1">
      <alignment vertical="center" wrapText="1"/>
    </xf>
    <xf numFmtId="166" fontId="1" fillId="0" borderId="21" xfId="12" applyNumberFormat="1" applyFont="1" applyBorder="1" applyAlignment="1">
      <alignment vertical="center" wrapText="1"/>
    </xf>
    <xf numFmtId="166" fontId="1" fillId="0" borderId="45" xfId="12" applyNumberFormat="1" applyFont="1" applyBorder="1" applyAlignment="1">
      <alignment vertical="center" wrapText="1"/>
    </xf>
    <xf numFmtId="49" fontId="26" fillId="9" borderId="65" xfId="0" applyNumberFormat="1" applyFont="1" applyFill="1" applyBorder="1" applyAlignment="1">
      <alignment horizontal="center" vertical="center" wrapText="1"/>
    </xf>
    <xf numFmtId="166" fontId="1" fillId="0" borderId="64" xfId="12" applyNumberFormat="1" applyFont="1" applyBorder="1" applyAlignment="1">
      <alignment vertical="center" wrapText="1"/>
    </xf>
    <xf numFmtId="166" fontId="7" fillId="5" borderId="38" xfId="0" applyNumberFormat="1" applyFont="1" applyFill="1" applyBorder="1" applyAlignment="1">
      <alignment horizontal="right" vertical="center" wrapText="1"/>
    </xf>
    <xf numFmtId="166" fontId="1" fillId="0" borderId="41" xfId="12" applyNumberFormat="1" applyFont="1" applyBorder="1" applyAlignment="1">
      <alignment vertical="center" wrapText="1"/>
    </xf>
    <xf numFmtId="166" fontId="1" fillId="0" borderId="61" xfId="12" applyNumberFormat="1" applyFont="1" applyBorder="1" applyAlignment="1">
      <alignment vertical="center" wrapText="1"/>
    </xf>
    <xf numFmtId="49" fontId="1" fillId="0" borderId="43" xfId="0" applyNumberFormat="1" applyFont="1" applyBorder="1" applyAlignment="1">
      <alignment horizontal="center" vertical="center" wrapText="1"/>
    </xf>
    <xf numFmtId="0" fontId="26" fillId="0" borderId="61" xfId="0" applyFont="1" applyBorder="1" applyAlignment="1">
      <alignment vertical="center" wrapText="1"/>
    </xf>
    <xf numFmtId="49" fontId="1" fillId="9" borderId="53" xfId="0" applyNumberFormat="1" applyFont="1" applyFill="1" applyBorder="1" applyAlignment="1">
      <alignment horizontal="center" vertical="center" wrapText="1"/>
    </xf>
    <xf numFmtId="0" fontId="26" fillId="0" borderId="34" xfId="0" applyFont="1" applyBorder="1" applyAlignment="1">
      <alignment vertical="center" wrapText="1"/>
    </xf>
    <xf numFmtId="166" fontId="7" fillId="5" borderId="38" xfId="12" applyNumberFormat="1" applyFont="1" applyFill="1" applyBorder="1" applyAlignment="1">
      <alignment vertical="center" wrapText="1"/>
    </xf>
    <xf numFmtId="166" fontId="7" fillId="5" borderId="37" xfId="12" applyNumberFormat="1" applyFont="1" applyFill="1" applyBorder="1" applyAlignment="1">
      <alignment vertical="center" wrapText="1"/>
    </xf>
    <xf numFmtId="166" fontId="7" fillId="5" borderId="3" xfId="12" applyNumberFormat="1" applyFont="1" applyFill="1" applyBorder="1" applyAlignment="1">
      <alignment vertical="center" wrapText="1"/>
    </xf>
    <xf numFmtId="166" fontId="1" fillId="0" borderId="52" xfId="12" applyNumberFormat="1" applyFont="1" applyBorder="1"/>
    <xf numFmtId="166" fontId="1" fillId="0" borderId="61" xfId="12" applyNumberFormat="1" applyFont="1" applyBorder="1"/>
    <xf numFmtId="166" fontId="1" fillId="0" borderId="59" xfId="12" applyNumberFormat="1" applyFont="1" applyBorder="1"/>
    <xf numFmtId="166" fontId="1" fillId="0" borderId="74" xfId="12" applyNumberFormat="1" applyFont="1" applyBorder="1"/>
    <xf numFmtId="166" fontId="1" fillId="0" borderId="43" xfId="12" applyNumberFormat="1" applyFont="1" applyBorder="1"/>
    <xf numFmtId="166" fontId="1" fillId="0" borderId="65" xfId="12" applyNumberFormat="1" applyFont="1" applyBorder="1"/>
    <xf numFmtId="0" fontId="3" fillId="0" borderId="62" xfId="0" applyFont="1" applyBorder="1" applyAlignment="1">
      <alignment horizontal="left" vertical="center" wrapText="1"/>
    </xf>
    <xf numFmtId="0" fontId="3" fillId="0" borderId="62" xfId="0" applyFont="1" applyBorder="1" applyAlignment="1">
      <alignment vertical="center"/>
    </xf>
    <xf numFmtId="166" fontId="1" fillId="0" borderId="64" xfId="12" applyNumberFormat="1" applyFont="1" applyBorder="1"/>
    <xf numFmtId="166" fontId="1" fillId="0" borderId="77" xfId="12" applyNumberFormat="1" applyFont="1" applyBorder="1"/>
    <xf numFmtId="166" fontId="1" fillId="0" borderId="53" xfId="12" applyNumberFormat="1" applyFont="1" applyBorder="1"/>
    <xf numFmtId="166" fontId="7" fillId="5" borderId="3" xfId="0" applyNumberFormat="1" applyFont="1" applyFill="1" applyBorder="1"/>
    <xf numFmtId="166" fontId="7" fillId="5" borderId="24" xfId="12" applyNumberFormat="1" applyFont="1" applyFill="1" applyBorder="1"/>
    <xf numFmtId="166" fontId="3" fillId="0" borderId="16" xfId="12" applyNumberFormat="1" applyFont="1" applyBorder="1"/>
    <xf numFmtId="166" fontId="3" fillId="0" borderId="7" xfId="12" applyNumberFormat="1" applyFont="1" applyBorder="1"/>
    <xf numFmtId="166" fontId="7" fillId="5" borderId="8" xfId="12" applyNumberFormat="1" applyFont="1" applyFill="1" applyBorder="1"/>
    <xf numFmtId="166" fontId="3" fillId="0" borderId="11" xfId="12" applyNumberFormat="1" applyFont="1" applyBorder="1"/>
    <xf numFmtId="166" fontId="7" fillId="5" borderId="13" xfId="12" applyNumberFormat="1" applyFont="1" applyFill="1" applyBorder="1"/>
    <xf numFmtId="166" fontId="7" fillId="5" borderId="40" xfId="12" applyNumberFormat="1" applyFont="1" applyFill="1" applyBorder="1"/>
    <xf numFmtId="166" fontId="7" fillId="5" borderId="34" xfId="12" applyNumberFormat="1" applyFont="1" applyFill="1" applyBorder="1"/>
    <xf numFmtId="0" fontId="49" fillId="0" borderId="0" xfId="0" applyFont="1"/>
    <xf numFmtId="49" fontId="7" fillId="5" borderId="39" xfId="0" applyNumberFormat="1" applyFont="1" applyFill="1" applyBorder="1" applyAlignment="1">
      <alignment horizontal="center" vertical="center" wrapText="1"/>
    </xf>
    <xf numFmtId="49" fontId="26" fillId="9" borderId="74" xfId="0" applyNumberFormat="1" applyFont="1" applyFill="1" applyBorder="1" applyAlignment="1">
      <alignment horizontal="center" vertical="center" wrapText="1"/>
    </xf>
    <xf numFmtId="49" fontId="26" fillId="9" borderId="73" xfId="0" applyNumberFormat="1" applyFont="1" applyFill="1" applyBorder="1" applyAlignment="1">
      <alignment horizontal="center" vertical="center" wrapText="1"/>
    </xf>
    <xf numFmtId="166" fontId="7" fillId="5" borderId="51" xfId="12" applyNumberFormat="1" applyFont="1" applyFill="1" applyBorder="1" applyAlignment="1">
      <alignment horizontal="right" vertical="center" wrapText="1"/>
    </xf>
    <xf numFmtId="166" fontId="1" fillId="0" borderId="59" xfId="12" applyNumberFormat="1" applyFont="1" applyBorder="1" applyAlignment="1">
      <alignment vertical="center" wrapText="1"/>
    </xf>
    <xf numFmtId="166" fontId="1" fillId="0" borderId="55" xfId="12" applyNumberFormat="1" applyFont="1" applyBorder="1" applyAlignment="1">
      <alignment vertical="center" wrapText="1"/>
    </xf>
    <xf numFmtId="0" fontId="7" fillId="5" borderId="49" xfId="0" applyFont="1" applyFill="1" applyBorder="1" applyAlignment="1">
      <alignment vertical="center" wrapText="1"/>
    </xf>
    <xf numFmtId="0" fontId="1" fillId="0" borderId="56" xfId="0" applyFont="1" applyBorder="1" applyAlignment="1">
      <alignment horizontal="left"/>
    </xf>
    <xf numFmtId="0" fontId="1" fillId="0" borderId="56" xfId="0" applyFont="1" applyBorder="1" applyAlignment="1">
      <alignment horizontal="left" vertical="center" wrapText="1"/>
    </xf>
    <xf numFmtId="0" fontId="52" fillId="0" borderId="83" xfId="0" applyFont="1" applyBorder="1" applyAlignment="1">
      <alignment horizontal="center"/>
    </xf>
    <xf numFmtId="0" fontId="52" fillId="0" borderId="1" xfId="0" applyFont="1" applyBorder="1"/>
    <xf numFmtId="0" fontId="52" fillId="0" borderId="1" xfId="0" applyFont="1" applyBorder="1" applyAlignment="1">
      <alignment horizontal="center"/>
    </xf>
    <xf numFmtId="168" fontId="52" fillId="0" borderId="84" xfId="0" applyNumberFormat="1" applyFont="1" applyBorder="1" applyAlignment="1">
      <alignment horizontal="center"/>
    </xf>
    <xf numFmtId="0" fontId="67" fillId="0" borderId="1" xfId="0" applyFont="1" applyBorder="1" applyAlignment="1">
      <alignment wrapText="1"/>
    </xf>
    <xf numFmtId="168" fontId="28" fillId="0" borderId="84" xfId="0" applyNumberFormat="1" applyFont="1" applyBorder="1" applyAlignment="1">
      <alignment horizontal="center"/>
    </xf>
    <xf numFmtId="0" fontId="52" fillId="0" borderId="85" xfId="0" applyFont="1" applyBorder="1" applyAlignment="1">
      <alignment horizontal="center"/>
    </xf>
    <xf numFmtId="0" fontId="67" fillId="0" borderId="86" xfId="0" applyFont="1" applyBorder="1" applyAlignment="1">
      <alignment wrapText="1"/>
    </xf>
    <xf numFmtId="0" fontId="52" fillId="0" borderId="87" xfId="0" applyFont="1" applyBorder="1"/>
    <xf numFmtId="10" fontId="52" fillId="0" borderId="88" xfId="0" applyNumberFormat="1" applyFont="1" applyBorder="1" applyAlignment="1">
      <alignment horizontal="center"/>
    </xf>
    <xf numFmtId="0" fontId="1" fillId="0" borderId="8" xfId="0" applyFont="1" applyBorder="1" applyAlignment="1">
      <alignment horizontal="left" vertical="top" wrapText="1"/>
    </xf>
    <xf numFmtId="0" fontId="1" fillId="0" borderId="71" xfId="0" applyFont="1" applyBorder="1" applyAlignment="1">
      <alignment horizontal="left" vertical="top" wrapText="1"/>
    </xf>
    <xf numFmtId="0" fontId="1" fillId="0" borderId="10" xfId="0" applyFont="1" applyBorder="1" applyAlignment="1">
      <alignment vertical="top" wrapText="1"/>
    </xf>
    <xf numFmtId="0" fontId="1" fillId="0" borderId="13" xfId="0" applyFont="1" applyBorder="1" applyAlignment="1">
      <alignment vertical="top" wrapText="1"/>
    </xf>
    <xf numFmtId="0" fontId="1" fillId="0" borderId="22" xfId="0" applyFont="1" applyBorder="1" applyAlignment="1">
      <alignment vertical="top" wrapText="1"/>
    </xf>
    <xf numFmtId="166" fontId="7" fillId="5" borderId="74" xfId="12" applyNumberFormat="1" applyFont="1" applyFill="1" applyBorder="1" applyAlignment="1">
      <alignment vertical="center"/>
    </xf>
    <xf numFmtId="166" fontId="7" fillId="5" borderId="7" xfId="12" applyNumberFormat="1" applyFont="1" applyFill="1" applyBorder="1" applyAlignment="1">
      <alignment vertical="center"/>
    </xf>
    <xf numFmtId="166" fontId="7" fillId="5" borderId="58" xfId="12" applyNumberFormat="1" applyFont="1" applyFill="1" applyBorder="1" applyAlignment="1">
      <alignment vertical="center"/>
    </xf>
    <xf numFmtId="166" fontId="7" fillId="5" borderId="52" xfId="12" applyNumberFormat="1" applyFont="1" applyFill="1" applyBorder="1" applyAlignment="1">
      <alignment vertical="center"/>
    </xf>
    <xf numFmtId="166" fontId="1" fillId="9" borderId="65" xfId="12" applyNumberFormat="1" applyFont="1" applyFill="1" applyBorder="1" applyAlignment="1">
      <alignment vertical="center"/>
    </xf>
    <xf numFmtId="166" fontId="1" fillId="9" borderId="1" xfId="12" applyNumberFormat="1" applyFont="1" applyFill="1" applyBorder="1" applyAlignment="1">
      <alignment vertical="center" wrapText="1"/>
    </xf>
    <xf numFmtId="166" fontId="1" fillId="9" borderId="62" xfId="12" applyNumberFormat="1" applyFont="1" applyFill="1" applyBorder="1" applyAlignment="1">
      <alignment vertical="center" wrapText="1"/>
    </xf>
    <xf numFmtId="166" fontId="7" fillId="5" borderId="43" xfId="12" applyNumberFormat="1" applyFont="1" applyFill="1" applyBorder="1" applyAlignment="1">
      <alignment vertical="center"/>
    </xf>
    <xf numFmtId="166" fontId="1" fillId="9" borderId="9" xfId="12" applyNumberFormat="1" applyFont="1" applyFill="1" applyBorder="1" applyAlignment="1">
      <alignment vertical="center"/>
    </xf>
    <xf numFmtId="166" fontId="1" fillId="9" borderId="18" xfId="12" applyNumberFormat="1" applyFont="1" applyFill="1" applyBorder="1" applyAlignment="1">
      <alignment vertical="center" wrapText="1"/>
    </xf>
    <xf numFmtId="166" fontId="1" fillId="9" borderId="60" xfId="12" applyNumberFormat="1" applyFont="1" applyFill="1" applyBorder="1" applyAlignment="1">
      <alignment vertical="center" wrapText="1"/>
    </xf>
    <xf numFmtId="166" fontId="1" fillId="9" borderId="2" xfId="12" applyNumberFormat="1" applyFont="1" applyFill="1" applyBorder="1" applyAlignment="1">
      <alignment vertical="center" wrapText="1"/>
    </xf>
    <xf numFmtId="166" fontId="7" fillId="5" borderId="65" xfId="12" applyNumberFormat="1" applyFont="1" applyFill="1" applyBorder="1" applyAlignment="1">
      <alignment vertical="center"/>
    </xf>
    <xf numFmtId="166" fontId="7" fillId="5" borderId="1" xfId="12" applyNumberFormat="1" applyFont="1" applyFill="1" applyBorder="1" applyAlignment="1">
      <alignment vertical="center"/>
    </xf>
    <xf numFmtId="166" fontId="7" fillId="5" borderId="44" xfId="12" applyNumberFormat="1" applyFont="1" applyFill="1" applyBorder="1" applyAlignment="1">
      <alignment vertical="center"/>
    </xf>
    <xf numFmtId="166" fontId="1" fillId="9" borderId="48" xfId="12" applyNumberFormat="1" applyFont="1" applyFill="1" applyBorder="1" applyAlignment="1">
      <alignment vertical="center" wrapText="1"/>
    </xf>
    <xf numFmtId="166" fontId="1" fillId="9" borderId="77" xfId="12" applyNumberFormat="1" applyFont="1" applyFill="1" applyBorder="1" applyAlignment="1">
      <alignment vertical="center"/>
    </xf>
    <xf numFmtId="166" fontId="7" fillId="9" borderId="46" xfId="12" applyNumberFormat="1" applyFont="1" applyFill="1" applyBorder="1" applyAlignment="1">
      <alignment vertical="center"/>
    </xf>
    <xf numFmtId="166" fontId="1" fillId="9" borderId="63" xfId="12" applyNumberFormat="1" applyFont="1" applyFill="1" applyBorder="1" applyAlignment="1">
      <alignment vertical="center" wrapText="1"/>
    </xf>
    <xf numFmtId="166" fontId="7" fillId="5" borderId="53" xfId="12" applyNumberFormat="1" applyFont="1" applyFill="1" applyBorder="1" applyAlignment="1">
      <alignment vertical="center"/>
    </xf>
    <xf numFmtId="166" fontId="7" fillId="5" borderId="3" xfId="12" applyNumberFormat="1" applyFont="1" applyFill="1" applyBorder="1" applyAlignment="1">
      <alignment vertical="center"/>
    </xf>
    <xf numFmtId="166" fontId="7" fillId="5" borderId="4" xfId="12" applyNumberFormat="1" applyFont="1" applyFill="1" applyBorder="1" applyAlignment="1">
      <alignment vertical="center"/>
    </xf>
    <xf numFmtId="166" fontId="7" fillId="5" borderId="5" xfId="12" applyNumberFormat="1" applyFont="1" applyFill="1" applyBorder="1" applyAlignment="1">
      <alignment vertical="center"/>
    </xf>
    <xf numFmtId="166" fontId="7" fillId="5" borderId="51" xfId="12" applyNumberFormat="1" applyFont="1" applyFill="1" applyBorder="1" applyAlignment="1">
      <alignment vertical="center"/>
    </xf>
    <xf numFmtId="166" fontId="36" fillId="10" borderId="30" xfId="12" applyNumberFormat="1" applyFont="1" applyFill="1" applyBorder="1" applyAlignment="1">
      <alignment vertical="center" wrapText="1"/>
    </xf>
    <xf numFmtId="166" fontId="36" fillId="10" borderId="0" xfId="12" applyNumberFormat="1" applyFont="1" applyFill="1" applyAlignment="1">
      <alignment vertical="center" wrapText="1"/>
    </xf>
    <xf numFmtId="166" fontId="36" fillId="10" borderId="31" xfId="12" applyNumberFormat="1" applyFont="1" applyFill="1" applyBorder="1" applyAlignment="1">
      <alignment vertical="center" wrapText="1"/>
    </xf>
    <xf numFmtId="166" fontId="1" fillId="5" borderId="74" xfId="12" applyNumberFormat="1" applyFont="1" applyFill="1" applyBorder="1" applyAlignment="1">
      <alignment vertical="center" wrapText="1"/>
    </xf>
    <xf numFmtId="166" fontId="1" fillId="5" borderId="7" xfId="12" applyNumberFormat="1" applyFont="1" applyFill="1" applyBorder="1" applyAlignment="1">
      <alignment vertical="center" wrapText="1"/>
    </xf>
    <xf numFmtId="166" fontId="1" fillId="5" borderId="59" xfId="12" applyNumberFormat="1" applyFont="1" applyFill="1" applyBorder="1" applyAlignment="1">
      <alignment vertical="center" wrapText="1"/>
    </xf>
    <xf numFmtId="166" fontId="1" fillId="9" borderId="9" xfId="12" applyNumberFormat="1" applyFont="1" applyFill="1" applyBorder="1" applyAlignment="1">
      <alignment vertical="center" wrapText="1"/>
    </xf>
    <xf numFmtId="166" fontId="1" fillId="9" borderId="10" xfId="12" applyNumberFormat="1" applyFont="1" applyFill="1" applyBorder="1" applyAlignment="1">
      <alignment vertical="center" wrapText="1"/>
    </xf>
    <xf numFmtId="166" fontId="1" fillId="9" borderId="11" xfId="12" applyNumberFormat="1" applyFont="1" applyFill="1" applyBorder="1" applyAlignment="1">
      <alignment vertical="center" wrapText="1"/>
    </xf>
    <xf numFmtId="166" fontId="1" fillId="9" borderId="12" xfId="12" applyNumberFormat="1" applyFont="1" applyFill="1" applyBorder="1" applyAlignment="1">
      <alignment vertical="center" wrapText="1"/>
    </xf>
    <xf numFmtId="166" fontId="1" fillId="9" borderId="13" xfId="12" applyNumberFormat="1" applyFont="1" applyFill="1" applyBorder="1" applyAlignment="1">
      <alignment vertical="center" wrapText="1"/>
    </xf>
    <xf numFmtId="166" fontId="1" fillId="5" borderId="24" xfId="12" applyNumberFormat="1" applyFont="1" applyFill="1" applyBorder="1" applyAlignment="1">
      <alignment vertical="center" wrapText="1"/>
    </xf>
    <xf numFmtId="166" fontId="1" fillId="5" borderId="25" xfId="12" applyNumberFormat="1" applyFont="1" applyFill="1" applyBorder="1" applyAlignment="1">
      <alignment vertical="center" wrapText="1"/>
    </xf>
    <xf numFmtId="166" fontId="1" fillId="5" borderId="26" xfId="12" applyNumberFormat="1" applyFont="1" applyFill="1" applyBorder="1" applyAlignment="1">
      <alignment vertical="center" wrapText="1"/>
    </xf>
    <xf numFmtId="166" fontId="7" fillId="5" borderId="41" xfId="12" applyNumberFormat="1" applyFont="1" applyFill="1" applyBorder="1" applyAlignment="1">
      <alignment vertical="center"/>
    </xf>
    <xf numFmtId="166" fontId="36" fillId="10" borderId="29" xfId="12" applyNumberFormat="1" applyFont="1" applyFill="1" applyBorder="1" applyAlignment="1">
      <alignment vertical="center" wrapText="1"/>
    </xf>
    <xf numFmtId="166" fontId="1" fillId="9" borderId="16" xfId="12" applyNumberFormat="1" applyFont="1" applyFill="1" applyBorder="1" applyAlignment="1">
      <alignment vertical="center" wrapText="1"/>
    </xf>
    <xf numFmtId="166" fontId="1" fillId="9" borderId="7" xfId="12" applyNumberFormat="1" applyFont="1" applyFill="1" applyBorder="1" applyAlignment="1">
      <alignment vertical="center" wrapText="1"/>
    </xf>
    <xf numFmtId="166" fontId="1" fillId="9" borderId="8" xfId="12" applyNumberFormat="1" applyFont="1" applyFill="1" applyBorder="1" applyAlignment="1">
      <alignment vertical="center" wrapText="1"/>
    </xf>
    <xf numFmtId="166" fontId="1" fillId="9" borderId="11" xfId="12" applyNumberFormat="1" applyFont="1" applyFill="1" applyBorder="1" applyAlignment="1">
      <alignment horizontal="left" vertical="center"/>
    </xf>
    <xf numFmtId="166" fontId="7" fillId="5" borderId="24" xfId="12" applyNumberFormat="1" applyFont="1" applyFill="1" applyBorder="1" applyAlignment="1">
      <alignment vertical="center" wrapText="1"/>
    </xf>
    <xf numFmtId="166" fontId="7" fillId="5" borderId="25" xfId="12" applyNumberFormat="1" applyFont="1" applyFill="1" applyBorder="1" applyAlignment="1">
      <alignment vertical="center" wrapText="1"/>
    </xf>
    <xf numFmtId="166" fontId="7" fillId="5" borderId="26" xfId="12" applyNumberFormat="1" applyFont="1" applyFill="1" applyBorder="1" applyAlignment="1">
      <alignment vertical="center" wrapText="1"/>
    </xf>
    <xf numFmtId="166" fontId="36" fillId="10" borderId="32" xfId="12" applyNumberFormat="1" applyFont="1" applyFill="1" applyBorder="1" applyAlignment="1">
      <alignment vertical="center" wrapText="1"/>
    </xf>
    <xf numFmtId="166" fontId="36" fillId="10" borderId="33" xfId="12" applyNumberFormat="1" applyFont="1" applyFill="1" applyBorder="1" applyAlignment="1">
      <alignment vertical="center" wrapText="1"/>
    </xf>
    <xf numFmtId="166" fontId="36" fillId="10" borderId="34" xfId="12" applyNumberFormat="1" applyFont="1" applyFill="1" applyBorder="1" applyAlignment="1">
      <alignment vertical="center" wrapText="1"/>
    </xf>
    <xf numFmtId="166" fontId="36" fillId="10" borderId="51" xfId="12" applyNumberFormat="1" applyFont="1" applyFill="1" applyBorder="1" applyAlignment="1">
      <alignment vertical="center" wrapText="1"/>
    </xf>
    <xf numFmtId="166" fontId="32" fillId="0" borderId="16" xfId="12" applyNumberFormat="1" applyFont="1" applyBorder="1" applyAlignment="1">
      <alignment vertical="center"/>
    </xf>
    <xf numFmtId="166" fontId="32" fillId="0" borderId="7" xfId="12" applyNumberFormat="1" applyFont="1" applyBorder="1" applyAlignment="1">
      <alignment vertical="center"/>
    </xf>
    <xf numFmtId="166" fontId="32" fillId="0" borderId="8" xfId="12" applyNumberFormat="1" applyFont="1" applyBorder="1" applyAlignment="1">
      <alignment vertical="center"/>
    </xf>
    <xf numFmtId="166" fontId="32" fillId="0" borderId="9" xfId="12" applyNumberFormat="1" applyFont="1" applyBorder="1" applyAlignment="1">
      <alignment vertical="center"/>
    </xf>
    <xf numFmtId="166" fontId="32" fillId="0" borderId="1" xfId="12" applyNumberFormat="1" applyFont="1" applyBorder="1" applyAlignment="1">
      <alignment vertical="center"/>
    </xf>
    <xf numFmtId="166" fontId="32" fillId="0" borderId="10" xfId="12" applyNumberFormat="1" applyFont="1" applyBorder="1" applyAlignment="1">
      <alignment vertical="center"/>
    </xf>
    <xf numFmtId="166" fontId="32" fillId="0" borderId="11" xfId="12" applyNumberFormat="1" applyFont="1" applyBorder="1" applyAlignment="1">
      <alignment vertical="center"/>
    </xf>
    <xf numFmtId="166" fontId="32" fillId="0" borderId="12" xfId="12" applyNumberFormat="1" applyFont="1" applyBorder="1" applyAlignment="1">
      <alignment vertical="center"/>
    </xf>
    <xf numFmtId="166" fontId="32" fillId="0" borderId="13" xfId="12" applyNumberFormat="1" applyFont="1" applyBorder="1" applyAlignment="1">
      <alignment vertical="center"/>
    </xf>
    <xf numFmtId="166" fontId="7" fillId="5" borderId="56" xfId="12" applyNumberFormat="1" applyFont="1" applyFill="1" applyBorder="1" applyAlignment="1">
      <alignment vertical="center"/>
    </xf>
    <xf numFmtId="166" fontId="5" fillId="0" borderId="41" xfId="12" applyNumberFormat="1" applyFont="1" applyBorder="1"/>
    <xf numFmtId="166" fontId="5" fillId="0" borderId="56" xfId="0" applyNumberFormat="1" applyFont="1" applyBorder="1"/>
    <xf numFmtId="0" fontId="2" fillId="0" borderId="0" xfId="0" applyFont="1" applyAlignment="1">
      <alignment horizontal="center"/>
    </xf>
    <xf numFmtId="0" fontId="3" fillId="0" borderId="0" xfId="11" applyFont="1" applyAlignment="1">
      <alignment horizontal="left"/>
    </xf>
    <xf numFmtId="0" fontId="2" fillId="0" borderId="0" xfId="11" applyFont="1" applyAlignment="1">
      <alignment horizontal="center"/>
    </xf>
    <xf numFmtId="0" fontId="2" fillId="0" borderId="0" xfId="11" applyFont="1" applyAlignment="1">
      <alignment horizontal="center" wrapText="1"/>
    </xf>
    <xf numFmtId="0" fontId="3" fillId="0" borderId="0" xfId="11" applyFont="1" applyAlignment="1">
      <alignment horizontal="left" vertical="top"/>
    </xf>
    <xf numFmtId="0" fontId="3" fillId="0" borderId="0" xfId="11" applyFont="1" applyAlignment="1">
      <alignment horizontal="center" vertical="top"/>
    </xf>
    <xf numFmtId="0" fontId="3" fillId="0" borderId="0" xfId="11" applyFont="1" applyAlignment="1">
      <alignment horizontal="center" wrapText="1"/>
    </xf>
    <xf numFmtId="0" fontId="2" fillId="0" borderId="0" xfId="11" applyFont="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left" wrapText="1"/>
    </xf>
    <xf numFmtId="0" fontId="2" fillId="0" borderId="0" xfId="0" applyFont="1" applyAlignment="1">
      <alignment horizontal="center" vertical="center"/>
    </xf>
    <xf numFmtId="0" fontId="7" fillId="0" borderId="0" xfId="0" applyFont="1" applyAlignment="1">
      <alignment horizontal="center"/>
    </xf>
    <xf numFmtId="0" fontId="2" fillId="0" borderId="0" xfId="0" applyFont="1" applyAlignment="1">
      <alignment horizontal="left" vertical="center"/>
    </xf>
    <xf numFmtId="0" fontId="2" fillId="0" borderId="57" xfId="0" applyFont="1" applyBorder="1" applyAlignment="1">
      <alignment horizontal="left" vertical="center"/>
    </xf>
    <xf numFmtId="0" fontId="2" fillId="0" borderId="58" xfId="0" applyFont="1" applyBorder="1" applyAlignment="1">
      <alignment horizontal="left" vertical="center"/>
    </xf>
    <xf numFmtId="0" fontId="2" fillId="0" borderId="59" xfId="0" applyFont="1" applyBorder="1" applyAlignment="1">
      <alignment horizontal="left" vertical="center"/>
    </xf>
    <xf numFmtId="0" fontId="2" fillId="5" borderId="49" xfId="0" applyFont="1" applyFill="1" applyBorder="1" applyAlignment="1">
      <alignment horizontal="center" vertical="center" wrapText="1"/>
    </xf>
    <xf numFmtId="0" fontId="2" fillId="5" borderId="56" xfId="0" applyFont="1" applyFill="1" applyBorder="1" applyAlignment="1">
      <alignment horizontal="center" vertical="center" wrapText="1"/>
    </xf>
    <xf numFmtId="0" fontId="7" fillId="0" borderId="0" xfId="0" applyFont="1" applyAlignment="1">
      <alignment horizontal="left"/>
    </xf>
    <xf numFmtId="0" fontId="2" fillId="0" borderId="0" xfId="0" applyFont="1" applyAlignment="1">
      <alignment horizontal="left" vertical="center" wrapText="1"/>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30" fillId="5" borderId="35" xfId="0" applyFont="1" applyFill="1" applyBorder="1" applyAlignment="1">
      <alignment horizontal="center"/>
    </xf>
    <xf numFmtId="0" fontId="30" fillId="5" borderId="51" xfId="0" applyFont="1" applyFill="1" applyBorder="1" applyAlignment="1">
      <alignment horizontal="center"/>
    </xf>
    <xf numFmtId="0" fontId="2" fillId="4" borderId="32" xfId="0" applyFont="1" applyFill="1" applyBorder="1" applyAlignment="1">
      <alignment horizontal="left"/>
    </xf>
    <xf numFmtId="0" fontId="2" fillId="4" borderId="34" xfId="0" applyFont="1" applyFill="1" applyBorder="1" applyAlignment="1">
      <alignment horizontal="left"/>
    </xf>
    <xf numFmtId="0" fontId="2" fillId="0" borderId="49" xfId="0" applyFont="1" applyBorder="1" applyAlignment="1">
      <alignment horizontal="left" vertical="center" wrapText="1"/>
    </xf>
    <xf numFmtId="0" fontId="54" fillId="0" borderId="56" xfId="0" applyFont="1" applyBorder="1" applyAlignment="1">
      <alignment horizontal="left" vertical="center" wrapText="1"/>
    </xf>
    <xf numFmtId="0" fontId="4" fillId="0" borderId="0" xfId="0" applyFont="1" applyAlignment="1">
      <alignment horizontal="left" vertical="justify" wrapText="1"/>
    </xf>
    <xf numFmtId="0" fontId="4" fillId="0" borderId="0" xfId="0" applyFont="1" applyAlignment="1">
      <alignment horizontal="center" vertical="justify" wrapText="1"/>
    </xf>
    <xf numFmtId="49" fontId="4" fillId="0" borderId="39" xfId="0" applyNumberFormat="1" applyFont="1" applyBorder="1" applyAlignment="1">
      <alignment horizontal="left" vertical="justify" wrapText="1"/>
    </xf>
    <xf numFmtId="49" fontId="4" fillId="0" borderId="36" xfId="0" applyNumberFormat="1" applyFont="1" applyBorder="1" applyAlignment="1">
      <alignment horizontal="left" vertical="justify" wrapText="1"/>
    </xf>
    <xf numFmtId="49" fontId="4" fillId="0" borderId="51" xfId="0" applyNumberFormat="1" applyFont="1" applyBorder="1" applyAlignment="1">
      <alignment horizontal="left" vertical="justify" wrapText="1"/>
    </xf>
    <xf numFmtId="0" fontId="4" fillId="5" borderId="70" xfId="0" applyFont="1" applyFill="1" applyBorder="1" applyAlignment="1">
      <alignment horizontal="left" vertical="justify" wrapText="1"/>
    </xf>
    <xf numFmtId="0" fontId="4" fillId="5" borderId="28" xfId="0" applyFont="1" applyFill="1" applyBorder="1" applyAlignment="1">
      <alignment horizontal="left" vertical="justify" wrapText="1"/>
    </xf>
    <xf numFmtId="0" fontId="4" fillId="5" borderId="29" xfId="0" applyFont="1" applyFill="1" applyBorder="1" applyAlignment="1">
      <alignment horizontal="left" vertical="justify" wrapText="1"/>
    </xf>
    <xf numFmtId="0" fontId="2" fillId="5" borderId="39" xfId="0" applyFont="1" applyFill="1" applyBorder="1" applyAlignment="1">
      <alignment horizontal="left" vertical="center"/>
    </xf>
    <xf numFmtId="0" fontId="2" fillId="5" borderId="36" xfId="0" applyFont="1" applyFill="1" applyBorder="1" applyAlignment="1">
      <alignment horizontal="left" vertical="center"/>
    </xf>
    <xf numFmtId="0" fontId="2" fillId="5" borderId="51" xfId="0" applyFont="1" applyFill="1" applyBorder="1" applyAlignment="1">
      <alignment horizontal="left" vertical="center"/>
    </xf>
    <xf numFmtId="0" fontId="2" fillId="0" borderId="0" xfId="0" applyFont="1" applyAlignment="1">
      <alignment horizontal="center" wrapText="1"/>
    </xf>
    <xf numFmtId="0" fontId="15" fillId="0" borderId="0" xfId="2" applyFont="1" applyAlignment="1">
      <alignment horizontal="center"/>
    </xf>
    <xf numFmtId="0" fontId="15" fillId="0" borderId="35" xfId="2" applyFont="1" applyBorder="1" applyAlignment="1">
      <alignment horizontal="left"/>
    </xf>
    <xf numFmtId="0" fontId="15" fillId="0" borderId="36" xfId="2" applyFont="1" applyBorder="1" applyAlignment="1">
      <alignment horizontal="left"/>
    </xf>
    <xf numFmtId="0" fontId="15" fillId="0" borderId="37" xfId="2" applyFont="1" applyBorder="1" applyAlignment="1">
      <alignment horizontal="left"/>
    </xf>
    <xf numFmtId="0" fontId="3" fillId="0" borderId="33" xfId="0" applyFont="1" applyBorder="1" applyAlignment="1">
      <alignment horizontal="right"/>
    </xf>
    <xf numFmtId="0" fontId="2" fillId="13" borderId="57" xfId="0" applyFont="1" applyFill="1" applyBorder="1" applyAlignment="1">
      <alignment horizontal="center" vertical="center" wrapText="1"/>
    </xf>
    <xf numFmtId="0" fontId="2" fillId="13" borderId="58" xfId="0" applyFont="1" applyFill="1" applyBorder="1" applyAlignment="1">
      <alignment horizontal="center" vertical="center" wrapText="1"/>
    </xf>
    <xf numFmtId="0" fontId="2" fillId="13" borderId="71" xfId="0" applyFont="1" applyFill="1" applyBorder="1" applyAlignment="1">
      <alignment horizontal="center" vertical="center" wrapText="1"/>
    </xf>
    <xf numFmtId="0" fontId="2" fillId="13" borderId="7" xfId="0" applyFont="1" applyFill="1" applyBorder="1" applyAlignment="1">
      <alignment horizontal="center" vertical="center" wrapText="1"/>
    </xf>
    <xf numFmtId="0" fontId="2" fillId="13" borderId="14" xfId="0" applyFont="1" applyFill="1" applyBorder="1" applyAlignment="1">
      <alignment horizontal="center" vertical="center" wrapText="1"/>
    </xf>
    <xf numFmtId="0" fontId="2" fillId="13" borderId="48" xfId="0" applyFont="1" applyFill="1" applyBorder="1" applyAlignment="1">
      <alignment horizontal="center" vertical="center" wrapText="1"/>
    </xf>
    <xf numFmtId="0" fontId="2" fillId="13" borderId="25" xfId="0" applyFont="1" applyFill="1" applyBorder="1" applyAlignment="1">
      <alignment horizontal="center" vertical="center"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2" fillId="0" borderId="34" xfId="0" applyFont="1" applyBorder="1" applyAlignment="1">
      <alignment horizontal="left" vertical="top" wrapText="1"/>
    </xf>
    <xf numFmtId="0" fontId="2" fillId="13" borderId="8" xfId="0" applyFont="1" applyFill="1" applyBorder="1" applyAlignment="1">
      <alignment horizontal="center" vertical="center" wrapText="1"/>
    </xf>
    <xf numFmtId="0" fontId="2" fillId="13" borderId="10" xfId="0" applyFont="1" applyFill="1" applyBorder="1" applyAlignment="1">
      <alignment horizontal="center" vertical="center" wrapText="1"/>
    </xf>
    <xf numFmtId="0" fontId="2" fillId="13" borderId="21" xfId="0" applyFont="1" applyFill="1" applyBorder="1" applyAlignment="1">
      <alignment horizontal="center" vertical="center" wrapText="1"/>
    </xf>
    <xf numFmtId="0" fontId="2" fillId="13" borderId="20" xfId="0" applyFont="1" applyFill="1" applyBorder="1" applyAlignment="1">
      <alignment horizontal="center" wrapText="1"/>
    </xf>
    <xf numFmtId="0" fontId="2" fillId="13" borderId="23" xfId="0" applyFont="1" applyFill="1" applyBorder="1" applyAlignment="1">
      <alignment horizontal="center" wrapText="1"/>
    </xf>
    <xf numFmtId="0" fontId="2" fillId="13" borderId="2" xfId="0" applyFont="1" applyFill="1" applyBorder="1" applyAlignment="1">
      <alignment horizontal="center"/>
    </xf>
    <xf numFmtId="0" fontId="2" fillId="13" borderId="48" xfId="0" applyFont="1" applyFill="1" applyBorder="1" applyAlignment="1">
      <alignment horizontal="center"/>
    </xf>
    <xf numFmtId="0" fontId="2" fillId="13" borderId="60" xfId="0" applyFont="1" applyFill="1" applyBorder="1" applyAlignment="1">
      <alignment horizontal="center"/>
    </xf>
    <xf numFmtId="0" fontId="2" fillId="13" borderId="44" xfId="0" applyFont="1" applyFill="1" applyBorder="1" applyAlignment="1">
      <alignment horizontal="center"/>
    </xf>
    <xf numFmtId="0" fontId="2" fillId="13" borderId="2" xfId="0" applyFont="1" applyFill="1" applyBorder="1" applyAlignment="1">
      <alignment horizontal="center" vertical="center" wrapText="1"/>
    </xf>
    <xf numFmtId="0" fontId="7" fillId="13" borderId="49" xfId="0" applyFont="1" applyFill="1" applyBorder="1" applyAlignment="1">
      <alignment horizontal="center" vertical="center" wrapText="1"/>
    </xf>
    <xf numFmtId="0" fontId="7" fillId="13" borderId="47" xfId="0" applyFont="1" applyFill="1" applyBorder="1" applyAlignment="1">
      <alignment horizontal="center" vertical="center" wrapText="1"/>
    </xf>
    <xf numFmtId="0" fontId="7" fillId="13" borderId="56" xfId="0" applyFont="1" applyFill="1" applyBorder="1" applyAlignment="1">
      <alignment horizontal="center" vertical="center" wrapText="1"/>
    </xf>
    <xf numFmtId="0" fontId="2" fillId="13" borderId="39" xfId="0" applyFont="1" applyFill="1" applyBorder="1" applyAlignment="1">
      <alignment horizontal="center" vertical="center" wrapText="1"/>
    </xf>
    <xf numFmtId="0" fontId="2" fillId="13" borderId="51" xfId="0" applyFont="1" applyFill="1" applyBorder="1" applyAlignment="1">
      <alignment horizontal="center" vertical="center" wrapText="1"/>
    </xf>
    <xf numFmtId="0" fontId="36" fillId="13" borderId="39" xfId="0" applyFont="1" applyFill="1" applyBorder="1" applyAlignment="1">
      <alignment horizontal="center" vertical="center" wrapText="1"/>
    </xf>
    <xf numFmtId="0" fontId="36" fillId="13" borderId="51" xfId="0" applyFont="1" applyFill="1" applyBorder="1" applyAlignment="1">
      <alignment horizontal="center" vertical="center" wrapText="1"/>
    </xf>
    <xf numFmtId="0" fontId="1" fillId="0" borderId="11" xfId="0" applyFont="1" applyBorder="1" applyAlignment="1">
      <alignment horizontal="left" vertical="center" wrapText="1"/>
    </xf>
    <xf numFmtId="0" fontId="1" fillId="0" borderId="13" xfId="0" applyFont="1" applyBorder="1" applyAlignment="1">
      <alignment horizontal="left" vertical="center" wrapText="1"/>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7" fillId="13" borderId="74" xfId="0" applyFont="1" applyFill="1" applyBorder="1" applyAlignment="1">
      <alignment horizontal="center" vertical="center" wrapText="1"/>
    </xf>
    <xf numFmtId="0" fontId="7" fillId="13" borderId="73" xfId="0" applyFont="1" applyFill="1" applyBorder="1" applyAlignment="1">
      <alignment horizontal="center" vertical="center" wrapText="1"/>
    </xf>
    <xf numFmtId="0" fontId="7" fillId="13" borderId="16" xfId="0" applyFont="1" applyFill="1" applyBorder="1" applyAlignment="1">
      <alignment horizontal="center" vertical="center"/>
    </xf>
    <xf numFmtId="0" fontId="7" fillId="13" borderId="8" xfId="0" applyFont="1" applyFill="1" applyBorder="1" applyAlignment="1">
      <alignment horizontal="center" vertical="center"/>
    </xf>
    <xf numFmtId="0" fontId="7" fillId="13" borderId="11" xfId="0" applyFont="1" applyFill="1" applyBorder="1" applyAlignment="1">
      <alignment horizontal="center" vertical="center"/>
    </xf>
    <xf numFmtId="0" fontId="7" fillId="13" borderId="13" xfId="0" applyFont="1" applyFill="1" applyBorder="1" applyAlignment="1">
      <alignment horizontal="center" vertical="center"/>
    </xf>
    <xf numFmtId="0" fontId="7" fillId="13" borderId="3"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1" fillId="13" borderId="24" xfId="0" applyFont="1" applyFill="1" applyBorder="1" applyAlignment="1">
      <alignment horizontal="center" vertical="center" wrapText="1"/>
    </xf>
    <xf numFmtId="0" fontId="1" fillId="13" borderId="26" xfId="0" applyFont="1" applyFill="1" applyBorder="1" applyAlignment="1">
      <alignment horizontal="center" vertical="center" wrapText="1"/>
    </xf>
    <xf numFmtId="0" fontId="3" fillId="0" borderId="17" xfId="0" applyFont="1" applyBorder="1" applyAlignment="1">
      <alignment horizontal="left" wrapText="1"/>
    </xf>
    <xf numFmtId="0" fontId="3" fillId="0" borderId="22" xfId="0" applyFont="1" applyBorder="1" applyAlignment="1">
      <alignment horizontal="left" wrapText="1"/>
    </xf>
    <xf numFmtId="0" fontId="1" fillId="0" borderId="17" xfId="0" applyFont="1" applyBorder="1" applyAlignment="1">
      <alignment horizontal="center" vertical="center"/>
    </xf>
    <xf numFmtId="0" fontId="1" fillId="0" borderId="22" xfId="0" applyFont="1" applyBorder="1" applyAlignment="1">
      <alignment horizontal="center" vertical="center"/>
    </xf>
    <xf numFmtId="0" fontId="7" fillId="5" borderId="49" xfId="0" applyFont="1" applyFill="1" applyBorder="1" applyAlignment="1">
      <alignment horizontal="center" vertical="center" wrapText="1"/>
    </xf>
    <xf numFmtId="0" fontId="7" fillId="5" borderId="47"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36" fillId="5" borderId="28" xfId="0" applyFont="1" applyFill="1" applyBorder="1" applyAlignment="1">
      <alignment horizontal="center" vertical="center" wrapText="1"/>
    </xf>
    <xf numFmtId="0" fontId="36" fillId="5" borderId="36" xfId="0" applyFont="1" applyFill="1" applyBorder="1" applyAlignment="1">
      <alignment horizontal="center" vertical="center" wrapText="1"/>
    </xf>
    <xf numFmtId="0" fontId="36" fillId="5" borderId="51"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5" borderId="39" xfId="0" applyFont="1" applyFill="1" applyBorder="1" applyAlignment="1">
      <alignment horizontal="center" vertical="center" wrapText="1"/>
    </xf>
    <xf numFmtId="0" fontId="0" fillId="0" borderId="36" xfId="0" applyBorder="1" applyAlignment="1">
      <alignment horizontal="center" vertical="center" wrapText="1"/>
    </xf>
    <xf numFmtId="0" fontId="0" fillId="0" borderId="51" xfId="0" applyBorder="1" applyAlignment="1">
      <alignment horizontal="center" vertical="center" wrapText="1"/>
    </xf>
    <xf numFmtId="0" fontId="7" fillId="13" borderId="32" xfId="0" applyFont="1" applyFill="1" applyBorder="1" applyAlignment="1">
      <alignment horizontal="left" vertical="center" wrapText="1"/>
    </xf>
    <xf numFmtId="0" fontId="7" fillId="13" borderId="33" xfId="0" applyFont="1" applyFill="1" applyBorder="1" applyAlignment="1">
      <alignment horizontal="left" vertical="center" wrapText="1"/>
    </xf>
    <xf numFmtId="0" fontId="7" fillId="13" borderId="31" xfId="0" applyFont="1" applyFill="1" applyBorder="1" applyAlignment="1">
      <alignment horizontal="left" vertical="center" wrapText="1"/>
    </xf>
    <xf numFmtId="0" fontId="7" fillId="13" borderId="39" xfId="0" applyFont="1" applyFill="1" applyBorder="1" applyAlignment="1">
      <alignment horizontal="left" vertical="center" wrapText="1"/>
    </xf>
    <xf numFmtId="0" fontId="7" fillId="13" borderId="36" xfId="0" applyFont="1" applyFill="1" applyBorder="1" applyAlignment="1">
      <alignment horizontal="left" vertical="center" wrapText="1"/>
    </xf>
    <xf numFmtId="0" fontId="7" fillId="13" borderId="51" xfId="0" applyFont="1" applyFill="1" applyBorder="1" applyAlignment="1">
      <alignment horizontal="left" vertical="center" wrapText="1"/>
    </xf>
    <xf numFmtId="0" fontId="7" fillId="13" borderId="27" xfId="0" applyFont="1" applyFill="1" applyBorder="1" applyAlignment="1">
      <alignment horizontal="center" vertical="center"/>
    </xf>
    <xf numFmtId="0" fontId="7" fillId="13" borderId="30" xfId="0" applyFont="1" applyFill="1" applyBorder="1" applyAlignment="1">
      <alignment horizontal="center" vertical="center"/>
    </xf>
    <xf numFmtId="0" fontId="7" fillId="13" borderId="32" xfId="0" applyFont="1" applyFill="1" applyBorder="1" applyAlignment="1">
      <alignment horizontal="center" vertical="center"/>
    </xf>
    <xf numFmtId="0" fontId="7" fillId="13" borderId="16"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29" fillId="13" borderId="49" xfId="0" applyFont="1" applyFill="1" applyBorder="1" applyAlignment="1">
      <alignment horizontal="center" vertical="center" wrapText="1"/>
    </xf>
    <xf numFmtId="0" fontId="29" fillId="13" borderId="47" xfId="0" applyFont="1" applyFill="1" applyBorder="1" applyAlignment="1">
      <alignment horizontal="center" vertical="center" wrapText="1"/>
    </xf>
    <xf numFmtId="0" fontId="2" fillId="13" borderId="49" xfId="0" applyFont="1" applyFill="1" applyBorder="1" applyAlignment="1">
      <alignment horizontal="center" vertical="center"/>
    </xf>
    <xf numFmtId="0" fontId="2" fillId="13" borderId="47" xfId="0" applyFont="1" applyFill="1" applyBorder="1" applyAlignment="1">
      <alignment horizontal="center" vertical="center"/>
    </xf>
    <xf numFmtId="0" fontId="7" fillId="13" borderId="49" xfId="0" applyFont="1" applyFill="1" applyBorder="1" applyAlignment="1">
      <alignment horizontal="center" wrapText="1"/>
    </xf>
    <xf numFmtId="0" fontId="7" fillId="13" borderId="47" xfId="0" applyFont="1" applyFill="1" applyBorder="1" applyAlignment="1">
      <alignment horizontal="center" wrapText="1"/>
    </xf>
    <xf numFmtId="0" fontId="7" fillId="13" borderId="56" xfId="0" applyFont="1" applyFill="1" applyBorder="1" applyAlignment="1">
      <alignment horizontal="center" wrapText="1"/>
    </xf>
    <xf numFmtId="0" fontId="7" fillId="13" borderId="29" xfId="0" applyFont="1" applyFill="1" applyBorder="1" applyAlignment="1">
      <alignment horizontal="center"/>
    </xf>
    <xf numFmtId="0" fontId="7" fillId="13" borderId="31" xfId="0" applyFont="1" applyFill="1" applyBorder="1" applyAlignment="1">
      <alignment horizontal="center"/>
    </xf>
    <xf numFmtId="0" fontId="7" fillId="13" borderId="34" xfId="0" applyFont="1" applyFill="1" applyBorder="1" applyAlignment="1">
      <alignment horizontal="center"/>
    </xf>
    <xf numFmtId="0" fontId="7" fillId="13" borderId="6" xfId="0" applyFont="1" applyFill="1" applyBorder="1" applyAlignment="1">
      <alignment horizontal="center"/>
    </xf>
    <xf numFmtId="0" fontId="7" fillId="13" borderId="14" xfId="0" applyFont="1" applyFill="1" applyBorder="1" applyAlignment="1">
      <alignment horizontal="center"/>
    </xf>
    <xf numFmtId="0" fontId="7" fillId="13" borderId="15" xfId="0" applyFont="1" applyFill="1" applyBorder="1" applyAlignment="1">
      <alignment horizontal="center"/>
    </xf>
    <xf numFmtId="0" fontId="7" fillId="13" borderId="39" xfId="0" applyFont="1" applyFill="1" applyBorder="1" applyAlignment="1">
      <alignment horizontal="center"/>
    </xf>
    <xf numFmtId="0" fontId="7" fillId="13" borderId="51" xfId="0" applyFont="1" applyFill="1" applyBorder="1" applyAlignment="1">
      <alignment horizontal="center"/>
    </xf>
    <xf numFmtId="0" fontId="1" fillId="0" borderId="0" xfId="0" applyFont="1"/>
    <xf numFmtId="0" fontId="7" fillId="13" borderId="39" xfId="0" applyFont="1" applyFill="1" applyBorder="1" applyAlignment="1">
      <alignment horizontal="center" vertical="center"/>
    </xf>
    <xf numFmtId="0" fontId="7" fillId="13" borderId="36" xfId="0" applyFont="1" applyFill="1" applyBorder="1" applyAlignment="1">
      <alignment horizontal="center" vertical="center"/>
    </xf>
    <xf numFmtId="0" fontId="7" fillId="13" borderId="51" xfId="0" applyFont="1" applyFill="1" applyBorder="1" applyAlignment="1">
      <alignment horizontal="center" vertical="center"/>
    </xf>
    <xf numFmtId="0" fontId="7" fillId="13" borderId="33" xfId="0" applyFont="1" applyFill="1" applyBorder="1" applyAlignment="1">
      <alignment horizontal="center" vertical="center" wrapText="1"/>
    </xf>
    <xf numFmtId="0" fontId="7" fillId="13" borderId="81" xfId="0" applyFont="1" applyFill="1" applyBorder="1" applyAlignment="1">
      <alignment horizontal="center" vertical="center" wrapText="1"/>
    </xf>
    <xf numFmtId="0" fontId="7" fillId="13" borderId="80" xfId="0" applyFont="1" applyFill="1" applyBorder="1" applyAlignment="1">
      <alignment horizontal="center" vertical="center" wrapText="1"/>
    </xf>
    <xf numFmtId="0" fontId="1" fillId="0" borderId="9" xfId="0" applyFont="1" applyBorder="1" applyAlignment="1">
      <alignment horizontal="center"/>
    </xf>
    <xf numFmtId="0" fontId="1" fillId="0" borderId="60" xfId="0" applyFont="1" applyBorder="1" applyAlignment="1">
      <alignment horizontal="center"/>
    </xf>
    <xf numFmtId="0" fontId="1" fillId="0" borderId="9" xfId="0" applyFont="1" applyBorder="1"/>
    <xf numFmtId="0" fontId="0" fillId="0" borderId="1" xfId="0" applyBorder="1"/>
    <xf numFmtId="0" fontId="0" fillId="0" borderId="10" xfId="0" applyBorder="1"/>
    <xf numFmtId="0" fontId="1" fillId="0" borderId="11" xfId="0" applyFont="1" applyBorder="1" applyAlignment="1">
      <alignment horizontal="center"/>
    </xf>
    <xf numFmtId="0" fontId="1" fillId="0" borderId="68" xfId="0" applyFont="1" applyBorder="1" applyAlignment="1">
      <alignment horizontal="center"/>
    </xf>
    <xf numFmtId="0" fontId="1" fillId="0" borderId="11" xfId="0" applyFont="1" applyBorder="1"/>
    <xf numFmtId="0" fontId="0" fillId="0" borderId="12" xfId="0" applyBorder="1"/>
    <xf numFmtId="0" fontId="0" fillId="0" borderId="13" xfId="0" applyBorder="1"/>
    <xf numFmtId="0" fontId="2" fillId="13" borderId="39" xfId="0" applyFont="1" applyFill="1" applyBorder="1" applyAlignment="1">
      <alignment horizontal="center"/>
    </xf>
    <xf numFmtId="0" fontId="2" fillId="13" borderId="36" xfId="0" applyFont="1" applyFill="1" applyBorder="1" applyAlignment="1">
      <alignment horizontal="center"/>
    </xf>
    <xf numFmtId="0" fontId="54" fillId="0" borderId="36" xfId="0" applyFont="1" applyBorder="1"/>
    <xf numFmtId="0" fontId="54" fillId="0" borderId="51" xfId="0" applyFont="1" applyBorder="1"/>
    <xf numFmtId="0" fontId="0" fillId="0" borderId="36" xfId="0" applyBorder="1"/>
    <xf numFmtId="0" fontId="0" fillId="0" borderId="51" xfId="0" applyBorder="1"/>
    <xf numFmtId="0" fontId="0" fillId="0" borderId="28" xfId="0" applyBorder="1"/>
    <xf numFmtId="0" fontId="0" fillId="0" borderId="29" xfId="0" applyBorder="1"/>
    <xf numFmtId="0" fontId="1" fillId="0" borderId="16" xfId="0" applyFont="1" applyBorder="1"/>
    <xf numFmtId="0" fontId="0" fillId="0" borderId="7" xfId="0" applyBorder="1"/>
    <xf numFmtId="0" fontId="0" fillId="0" borderId="8" xfId="0" applyBorder="1"/>
    <xf numFmtId="0" fontId="51" fillId="13" borderId="34" xfId="0" applyFont="1" applyFill="1" applyBorder="1" applyAlignment="1">
      <alignment horizontal="center" vertical="center" wrapText="1"/>
    </xf>
    <xf numFmtId="0" fontId="1" fillId="13" borderId="28" xfId="0" applyFont="1" applyFill="1" applyBorder="1" applyAlignment="1">
      <alignment horizontal="center"/>
    </xf>
    <xf numFmtId="0" fontId="0" fillId="13" borderId="29" xfId="0" applyFill="1" applyBorder="1" applyAlignment="1">
      <alignment horizontal="center"/>
    </xf>
    <xf numFmtId="0" fontId="1" fillId="0" borderId="16" xfId="0" applyFont="1" applyBorder="1" applyAlignment="1">
      <alignment horizontal="center"/>
    </xf>
    <xf numFmtId="0" fontId="1" fillId="0" borderId="57" xfId="0" applyFont="1" applyBorder="1" applyAlignment="1">
      <alignment horizontal="center"/>
    </xf>
    <xf numFmtId="0" fontId="1" fillId="0" borderId="0" xfId="0" applyFont="1" applyAlignment="1">
      <alignment horizontal="center"/>
    </xf>
    <xf numFmtId="0" fontId="7" fillId="13" borderId="52" xfId="0" applyFont="1" applyFill="1" applyBorder="1" applyAlignment="1">
      <alignment horizontal="center" vertical="center" wrapText="1"/>
    </xf>
    <xf numFmtId="0" fontId="7" fillId="13" borderId="43" xfId="0" applyFont="1" applyFill="1" applyBorder="1" applyAlignment="1">
      <alignment horizontal="center" vertical="center" wrapText="1"/>
    </xf>
    <xf numFmtId="0" fontId="7" fillId="13" borderId="53" xfId="0" applyFont="1" applyFill="1" applyBorder="1" applyAlignment="1">
      <alignment horizontal="center" vertical="center" wrapText="1"/>
    </xf>
    <xf numFmtId="0" fontId="7" fillId="13" borderId="36" xfId="0" applyFont="1" applyFill="1" applyBorder="1" applyAlignment="1">
      <alignment horizontal="center" vertical="center" wrapText="1"/>
    </xf>
    <xf numFmtId="9" fontId="2" fillId="13" borderId="52" xfId="0" applyNumberFormat="1" applyFont="1" applyFill="1" applyBorder="1" applyAlignment="1">
      <alignment horizontal="center" vertical="center" wrapText="1"/>
    </xf>
    <xf numFmtId="9" fontId="2" fillId="13" borderId="53" xfId="0" applyNumberFormat="1" applyFont="1" applyFill="1" applyBorder="1" applyAlignment="1">
      <alignment horizontal="center" vertical="center" wrapText="1"/>
    </xf>
    <xf numFmtId="0" fontId="35" fillId="0" borderId="28" xfId="0" applyFont="1" applyBorder="1" applyAlignment="1">
      <alignment horizontal="left" vertical="top" wrapText="1"/>
    </xf>
    <xf numFmtId="0" fontId="35" fillId="0" borderId="0" xfId="0" applyFont="1" applyAlignment="1">
      <alignment horizontal="left" vertical="top" wrapText="1"/>
    </xf>
    <xf numFmtId="0" fontId="36" fillId="13" borderId="49" xfId="0" applyFont="1" applyFill="1" applyBorder="1" applyAlignment="1">
      <alignment horizontal="center" vertical="center"/>
    </xf>
    <xf numFmtId="0" fontId="36" fillId="13" borderId="47" xfId="0" applyFont="1" applyFill="1" applyBorder="1" applyAlignment="1">
      <alignment horizontal="center" vertical="center"/>
    </xf>
    <xf numFmtId="0" fontId="36" fillId="13" borderId="56" xfId="0" applyFont="1" applyFill="1" applyBorder="1" applyAlignment="1">
      <alignment horizontal="center" vertical="center"/>
    </xf>
    <xf numFmtId="0" fontId="36" fillId="13" borderId="49" xfId="0" applyFont="1" applyFill="1" applyBorder="1" applyAlignment="1">
      <alignment horizontal="center" vertical="center" wrapText="1"/>
    </xf>
    <xf numFmtId="0" fontId="36" fillId="13" borderId="56" xfId="0" applyFont="1" applyFill="1" applyBorder="1" applyAlignment="1">
      <alignment horizontal="center" vertical="center" wrapText="1"/>
    </xf>
    <xf numFmtId="0" fontId="36" fillId="13" borderId="74" xfId="0" applyFont="1" applyFill="1" applyBorder="1" applyAlignment="1">
      <alignment horizontal="center" vertical="center" wrapText="1"/>
    </xf>
    <xf numFmtId="0" fontId="36" fillId="13" borderId="58" xfId="0" applyFont="1" applyFill="1" applyBorder="1" applyAlignment="1">
      <alignment horizontal="center" vertical="center" wrapText="1"/>
    </xf>
    <xf numFmtId="0" fontId="36" fillId="13" borderId="59" xfId="0" applyFont="1" applyFill="1" applyBorder="1" applyAlignment="1">
      <alignment horizontal="center" vertical="center" wrapText="1"/>
    </xf>
    <xf numFmtId="0" fontId="7" fillId="13" borderId="39" xfId="0" applyFont="1" applyFill="1" applyBorder="1" applyAlignment="1">
      <alignment horizontal="left" wrapText="1"/>
    </xf>
    <xf numFmtId="0" fontId="7" fillId="13" borderId="36" xfId="0" applyFont="1" applyFill="1" applyBorder="1" applyAlignment="1">
      <alignment horizontal="left" wrapText="1"/>
    </xf>
    <xf numFmtId="0" fontId="7" fillId="13" borderId="51" xfId="0" applyFont="1" applyFill="1" applyBorder="1" applyAlignment="1">
      <alignment horizontal="left" wrapText="1"/>
    </xf>
    <xf numFmtId="0" fontId="1" fillId="0" borderId="0" xfId="0" applyFont="1" applyAlignment="1">
      <alignment horizontal="left" vertical="center"/>
    </xf>
    <xf numFmtId="0" fontId="7" fillId="13" borderId="27" xfId="0" applyFont="1" applyFill="1" applyBorder="1" applyAlignment="1">
      <alignment horizontal="left" vertical="center" wrapText="1"/>
    </xf>
    <xf numFmtId="0" fontId="7" fillId="13" borderId="28" xfId="0" applyFont="1" applyFill="1" applyBorder="1" applyAlignment="1">
      <alignment horizontal="left" vertical="center" wrapText="1"/>
    </xf>
    <xf numFmtId="0" fontId="7" fillId="13" borderId="29" xfId="0" applyFont="1" applyFill="1" applyBorder="1" applyAlignment="1">
      <alignment horizontal="left" vertical="center" wrapText="1"/>
    </xf>
    <xf numFmtId="0" fontId="7" fillId="13" borderId="39" xfId="0" applyFont="1" applyFill="1" applyBorder="1" applyAlignment="1">
      <alignment horizontal="left" vertical="center"/>
    </xf>
    <xf numFmtId="0" fontId="7" fillId="13" borderId="36" xfId="0" applyFont="1" applyFill="1" applyBorder="1" applyAlignment="1">
      <alignment horizontal="left" vertical="center"/>
    </xf>
    <xf numFmtId="0" fontId="7" fillId="0" borderId="0" xfId="0" applyFont="1" applyAlignment="1">
      <alignment horizontal="center" wrapText="1"/>
    </xf>
    <xf numFmtId="0" fontId="1" fillId="13" borderId="49" xfId="0" applyFont="1" applyFill="1" applyBorder="1" applyAlignment="1">
      <alignment horizontal="center"/>
    </xf>
    <xf numFmtId="0" fontId="1" fillId="13" borderId="56" xfId="0" applyFont="1" applyFill="1" applyBorder="1" applyAlignment="1">
      <alignment horizontal="center"/>
    </xf>
    <xf numFmtId="0" fontId="7" fillId="13" borderId="58" xfId="0" applyFont="1" applyFill="1" applyBorder="1" applyAlignment="1">
      <alignment horizontal="center" vertical="center" wrapText="1"/>
    </xf>
    <xf numFmtId="0" fontId="7" fillId="13" borderId="69" xfId="0" applyFont="1" applyFill="1" applyBorder="1" applyAlignment="1">
      <alignment horizontal="center" vertical="center" wrapText="1"/>
    </xf>
    <xf numFmtId="0" fontId="7" fillId="13" borderId="4"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59" xfId="0" applyFont="1" applyFill="1" applyBorder="1" applyAlignment="1">
      <alignment horizontal="center" vertical="center" wrapText="1"/>
    </xf>
    <xf numFmtId="0" fontId="7" fillId="13" borderId="55" xfId="0" applyFont="1" applyFill="1" applyBorder="1" applyAlignment="1">
      <alignment horizontal="center" vertical="center" wrapText="1"/>
    </xf>
    <xf numFmtId="0" fontId="29" fillId="0" borderId="0" xfId="9" applyFont="1" applyAlignment="1">
      <alignment horizontal="center" wrapText="1"/>
    </xf>
    <xf numFmtId="0" fontId="7" fillId="13" borderId="7" xfId="0" applyFont="1" applyFill="1" applyBorder="1" applyAlignment="1">
      <alignment horizontal="center" vertical="center"/>
    </xf>
    <xf numFmtId="0" fontId="7" fillId="13" borderId="74" xfId="0" applyFont="1" applyFill="1" applyBorder="1" applyAlignment="1">
      <alignment horizontal="center" vertical="center"/>
    </xf>
    <xf numFmtId="0" fontId="7" fillId="13" borderId="58" xfId="0" applyFont="1" applyFill="1" applyBorder="1" applyAlignment="1">
      <alignment horizontal="center" vertical="center"/>
    </xf>
    <xf numFmtId="0" fontId="7" fillId="13" borderId="59" xfId="0" applyFont="1" applyFill="1" applyBorder="1" applyAlignment="1">
      <alignment horizontal="center" vertical="center"/>
    </xf>
    <xf numFmtId="0" fontId="7" fillId="13" borderId="15" xfId="0" applyFont="1" applyFill="1" applyBorder="1" applyAlignment="1">
      <alignment horizontal="center" vertical="center" wrapText="1"/>
    </xf>
    <xf numFmtId="0" fontId="7" fillId="13" borderId="22" xfId="0" applyFont="1" applyFill="1" applyBorder="1" applyAlignment="1">
      <alignment horizontal="center" vertical="center" wrapText="1"/>
    </xf>
    <xf numFmtId="0" fontId="7" fillId="13" borderId="6" xfId="0" applyFont="1" applyFill="1" applyBorder="1" applyAlignment="1">
      <alignment horizontal="center" vertical="center" wrapText="1"/>
    </xf>
    <xf numFmtId="0" fontId="7" fillId="13" borderId="17" xfId="0" applyFont="1" applyFill="1" applyBorder="1" applyAlignment="1">
      <alignment horizontal="center" vertical="center" wrapText="1"/>
    </xf>
    <xf numFmtId="0" fontId="7" fillId="13" borderId="28" xfId="0" applyFont="1" applyFill="1" applyBorder="1" applyAlignment="1">
      <alignment horizontal="center"/>
    </xf>
    <xf numFmtId="0" fontId="7" fillId="13" borderId="28" xfId="0" applyFont="1" applyFill="1" applyBorder="1" applyAlignment="1">
      <alignment horizontal="center" vertical="center"/>
    </xf>
    <xf numFmtId="0" fontId="7" fillId="13" borderId="29" xfId="0" applyFont="1" applyFill="1" applyBorder="1" applyAlignment="1">
      <alignment horizontal="center" vertical="center"/>
    </xf>
    <xf numFmtId="0" fontId="7" fillId="13" borderId="76" xfId="0" applyFont="1" applyFill="1" applyBorder="1" applyAlignment="1">
      <alignment horizontal="center" vertical="center"/>
    </xf>
    <xf numFmtId="0" fontId="7" fillId="13" borderId="75" xfId="0" applyFont="1" applyFill="1" applyBorder="1" applyAlignment="1">
      <alignment horizontal="center" vertical="center"/>
    </xf>
    <xf numFmtId="0" fontId="7" fillId="13" borderId="54" xfId="0" applyFont="1" applyFill="1" applyBorder="1" applyAlignment="1">
      <alignment horizontal="center" vertical="center"/>
    </xf>
    <xf numFmtId="0" fontId="0" fillId="0" borderId="47" xfId="0" applyBorder="1" applyAlignment="1">
      <alignment horizontal="center" vertical="center" wrapText="1"/>
    </xf>
    <xf numFmtId="0" fontId="0" fillId="0" borderId="56" xfId="0" applyBorder="1" applyAlignment="1">
      <alignment horizontal="center" vertical="center" wrapText="1"/>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1" fillId="0" borderId="2"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7" xfId="0" applyFont="1" applyBorder="1" applyAlignment="1">
      <alignment horizontal="center" vertical="center" wrapText="1"/>
    </xf>
    <xf numFmtId="0" fontId="2" fillId="10" borderId="39" xfId="0" applyFont="1" applyFill="1" applyBorder="1" applyAlignment="1">
      <alignment horizontal="left" vertical="center" wrapText="1"/>
    </xf>
    <xf numFmtId="0" fontId="2" fillId="10" borderId="36" xfId="0" applyFont="1" applyFill="1" applyBorder="1" applyAlignment="1">
      <alignment horizontal="left" vertical="center" wrapText="1"/>
    </xf>
    <xf numFmtId="0" fontId="36" fillId="10" borderId="27" xfId="0" applyFont="1" applyFill="1" applyBorder="1" applyAlignment="1">
      <alignment horizontal="left" vertical="center" wrapText="1"/>
    </xf>
    <xf numFmtId="0" fontId="36" fillId="10" borderId="28" xfId="0" applyFont="1" applyFill="1" applyBorder="1" applyAlignment="1">
      <alignment horizontal="left" vertical="center" wrapText="1"/>
    </xf>
    <xf numFmtId="0" fontId="36" fillId="4" borderId="16" xfId="0" applyFont="1" applyFill="1" applyBorder="1" applyAlignment="1">
      <alignment horizontal="center" vertical="center" wrapText="1"/>
    </xf>
    <xf numFmtId="0" fontId="36" fillId="4" borderId="7" xfId="0" applyFont="1" applyFill="1" applyBorder="1" applyAlignment="1">
      <alignment horizontal="center" vertical="center" wrapText="1"/>
    </xf>
    <xf numFmtId="0" fontId="36" fillId="4" borderId="8" xfId="0" applyFont="1" applyFill="1" applyBorder="1" applyAlignment="1">
      <alignment horizontal="center" vertical="center" wrapText="1"/>
    </xf>
    <xf numFmtId="0" fontId="7" fillId="4" borderId="16" xfId="0" applyFont="1" applyFill="1" applyBorder="1" applyAlignment="1">
      <alignment horizontal="center" wrapText="1"/>
    </xf>
    <xf numFmtId="0" fontId="7" fillId="4" borderId="11" xfId="0" applyFont="1" applyFill="1" applyBorder="1" applyAlignment="1">
      <alignment horizontal="center" wrapText="1"/>
    </xf>
    <xf numFmtId="0" fontId="7" fillId="4" borderId="57" xfId="0" applyFont="1" applyFill="1" applyBorder="1" applyAlignment="1">
      <alignment horizontal="center" vertical="center" wrapText="1"/>
    </xf>
    <xf numFmtId="0" fontId="7" fillId="4" borderId="68" xfId="0" applyFont="1" applyFill="1" applyBorder="1" applyAlignment="1">
      <alignment horizontal="center" vertical="center" wrapText="1"/>
    </xf>
    <xf numFmtId="0" fontId="7" fillId="4" borderId="29" xfId="0" applyFont="1" applyFill="1" applyBorder="1" applyAlignment="1">
      <alignment horizontal="center" wrapText="1"/>
    </xf>
    <xf numFmtId="0" fontId="7" fillId="4" borderId="34" xfId="0" applyFont="1" applyFill="1" applyBorder="1" applyAlignment="1">
      <alignment horizontal="center" wrapText="1"/>
    </xf>
    <xf numFmtId="0" fontId="36" fillId="10" borderId="6" xfId="0" applyFont="1" applyFill="1" applyBorder="1" applyAlignment="1">
      <alignment horizontal="left" vertical="center" wrapText="1"/>
    </xf>
    <xf numFmtId="0" fontId="36" fillId="10" borderId="70" xfId="0" applyFont="1" applyFill="1" applyBorder="1" applyAlignment="1">
      <alignment horizontal="left" vertical="center" wrapText="1"/>
    </xf>
    <xf numFmtId="0" fontId="36" fillId="10" borderId="30" xfId="0" applyFont="1" applyFill="1" applyBorder="1" applyAlignment="1">
      <alignment horizontal="left" vertical="center" wrapText="1"/>
    </xf>
    <xf numFmtId="0" fontId="36" fillId="10" borderId="0" xfId="0" applyFont="1" applyFill="1" applyAlignment="1">
      <alignment horizontal="left" vertical="center" wrapText="1"/>
    </xf>
    <xf numFmtId="0" fontId="6" fillId="0" borderId="0" xfId="0" applyFont="1" applyAlignment="1">
      <alignment horizontal="center" vertical="justify"/>
    </xf>
    <xf numFmtId="0" fontId="5" fillId="0" borderId="0" xfId="0" applyFont="1" applyAlignment="1">
      <alignment horizontal="center" vertical="justify"/>
    </xf>
    <xf numFmtId="0" fontId="5" fillId="0" borderId="0" xfId="0" applyFont="1" applyAlignment="1">
      <alignment horizontal="right" vertical="top"/>
    </xf>
    <xf numFmtId="3" fontId="1" fillId="0" borderId="89" xfId="0" applyNumberFormat="1" applyFont="1" applyBorder="1"/>
    <xf numFmtId="10" fontId="7" fillId="0" borderId="92" xfId="13" applyNumberFormat="1" applyFont="1" applyFill="1" applyBorder="1" applyAlignment="1">
      <alignment horizontal="center"/>
    </xf>
    <xf numFmtId="10" fontId="7" fillId="0" borderId="93" xfId="13" applyNumberFormat="1" applyFont="1" applyFill="1" applyBorder="1" applyAlignment="1">
      <alignment horizontal="center"/>
    </xf>
    <xf numFmtId="10" fontId="7" fillId="0" borderId="94" xfId="13" applyNumberFormat="1" applyFont="1" applyFill="1" applyBorder="1" applyAlignment="1">
      <alignment horizontal="center"/>
    </xf>
    <xf numFmtId="3" fontId="3" fillId="0" borderId="90" xfId="0" applyNumberFormat="1" applyFont="1" applyBorder="1"/>
    <xf numFmtId="3" fontId="3" fillId="0" borderId="91" xfId="0" applyNumberFormat="1" applyFont="1" applyBorder="1"/>
    <xf numFmtId="3" fontId="7" fillId="0" borderId="92" xfId="0" applyNumberFormat="1" applyFont="1" applyBorder="1"/>
    <xf numFmtId="3" fontId="7" fillId="0" borderId="93" xfId="0" applyNumberFormat="1" applyFont="1" applyBorder="1"/>
    <xf numFmtId="3" fontId="7" fillId="0" borderId="94" xfId="0" applyNumberFormat="1" applyFont="1" applyBorder="1"/>
    <xf numFmtId="10" fontId="7" fillId="0" borderId="97" xfId="13" applyNumberFormat="1" applyFont="1" applyBorder="1"/>
    <xf numFmtId="10" fontId="7" fillId="0" borderId="98" xfId="13" applyNumberFormat="1" applyFont="1" applyBorder="1"/>
    <xf numFmtId="3" fontId="1" fillId="0" borderId="95" xfId="0" applyNumberFormat="1" applyFont="1" applyBorder="1"/>
    <xf numFmtId="3" fontId="1" fillId="0" borderId="96" xfId="0" applyNumberFormat="1" applyFont="1" applyBorder="1"/>
    <xf numFmtId="3" fontId="1" fillId="0" borderId="90" xfId="0" applyNumberFormat="1" applyFont="1" applyBorder="1"/>
    <xf numFmtId="3" fontId="1" fillId="0" borderId="91" xfId="0" applyNumberFormat="1" applyFont="1" applyBorder="1"/>
  </cellXfs>
  <cellStyles count="15">
    <cellStyle name="Comma" xfId="12" builtinId="3"/>
    <cellStyle name="Comma 2" xfId="8" xr:uid="{00000000-0005-0000-0000-000000000000}"/>
    <cellStyle name="Normal" xfId="0" builtinId="0"/>
    <cellStyle name="Normal 2" xfId="1" xr:uid="{00000000-0005-0000-0000-000002000000}"/>
    <cellStyle name="Normal 2 2" xfId="4" xr:uid="{00000000-0005-0000-0000-000003000000}"/>
    <cellStyle name="Normal 2 3" xfId="9" xr:uid="{00000000-0005-0000-0000-000004000000}"/>
    <cellStyle name="Normal 3" xfId="2" xr:uid="{00000000-0005-0000-0000-000005000000}"/>
    <cellStyle name="Normal 3 2" xfId="3" xr:uid="{00000000-0005-0000-0000-000006000000}"/>
    <cellStyle name="Normal 3 3" xfId="6" xr:uid="{00000000-0005-0000-0000-000007000000}"/>
    <cellStyle name="Normal 4" xfId="10" xr:uid="{00000000-0005-0000-0000-000008000000}"/>
    <cellStyle name="Normal 5" xfId="11" xr:uid="{00000000-0005-0000-0000-000009000000}"/>
    <cellStyle name="Normal 6" xfId="14" xr:uid="{A6A75D06-0312-42D9-B1B3-ADA5D6A314E3}"/>
    <cellStyle name="Normal_Assets Final 2" xfId="5" xr:uid="{00000000-0005-0000-0000-00000A000000}"/>
    <cellStyle name="Percent" xfId="13" builtinId="5"/>
    <cellStyle name="Percent 2" xfId="7" xr:uid="{00000000-0005-0000-0000-00000B000000}"/>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PROJECTS-THEMES\IRR\MER\References%20materials\PS%20data%20items%20v3%20200609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nlock\Local%20Settings\Temporary%20Internet%20Files\OLKB\MLAR%20Return%20with%20Validation%20ru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 val="Codes"/>
    </sheetNames>
    <sheetDataSet>
      <sheetData sheetId="0" refreshError="1"/>
      <sheetData sheetId="1">
        <row r="1">
          <cell r="A1" t="str">
            <v>FSA002</v>
          </cell>
        </row>
      </sheetData>
      <sheetData sheetId="2" refreshError="1"/>
      <sheetData sheetId="3">
        <row r="1">
          <cell r="A1" t="str">
            <v>FSA004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H1" t="str">
            <v>Thornton Securities</v>
          </cell>
        </row>
        <row r="2">
          <cell r="H2" t="str">
            <v>July</v>
          </cell>
        </row>
        <row r="3">
          <cell r="H3">
            <v>2005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361FC-33BA-4D15-9C33-554B58778372}">
  <dimension ref="A1:G92"/>
  <sheetViews>
    <sheetView workbookViewId="0">
      <selection activeCell="G40" sqref="G40"/>
    </sheetView>
  </sheetViews>
  <sheetFormatPr defaultRowHeight="12.75" x14ac:dyDescent="0.2"/>
  <cols>
    <col min="1" max="1" width="7" style="901" customWidth="1"/>
    <col min="2" max="2" width="72.42578125" style="901" customWidth="1"/>
    <col min="3" max="3" width="19.7109375" style="901" customWidth="1"/>
    <col min="4" max="4" width="17" style="901" customWidth="1"/>
    <col min="5" max="5" width="27.42578125" style="901" customWidth="1"/>
    <col min="6" max="6" width="53.140625" style="901" customWidth="1"/>
    <col min="7" max="7" width="13.85546875" style="901" customWidth="1"/>
    <col min="8" max="16384" width="9.140625" style="901"/>
  </cols>
  <sheetData>
    <row r="1" spans="1:7" ht="25.5" x14ac:dyDescent="0.2">
      <c r="B1" s="902" t="s">
        <v>814</v>
      </c>
    </row>
    <row r="2" spans="1:7" ht="38.25" x14ac:dyDescent="0.2">
      <c r="A2" s="903" t="s">
        <v>0</v>
      </c>
      <c r="B2" s="903" t="s">
        <v>815</v>
      </c>
      <c r="C2" s="903" t="s">
        <v>816</v>
      </c>
      <c r="D2" s="903" t="s">
        <v>817</v>
      </c>
      <c r="E2" s="903" t="s">
        <v>818</v>
      </c>
      <c r="F2" s="903" t="s">
        <v>819</v>
      </c>
      <c r="G2" s="991" t="s">
        <v>327</v>
      </c>
    </row>
    <row r="3" spans="1:7" ht="13.5" thickBot="1" x14ac:dyDescent="0.25">
      <c r="A3" s="904">
        <v>1</v>
      </c>
      <c r="B3" s="904">
        <v>2</v>
      </c>
      <c r="C3" s="905">
        <v>3</v>
      </c>
      <c r="D3" s="905">
        <v>4</v>
      </c>
      <c r="E3" s="904">
        <v>5</v>
      </c>
      <c r="F3" s="906">
        <v>6</v>
      </c>
    </row>
    <row r="4" spans="1:7" ht="26.1" customHeight="1" thickBot="1" x14ac:dyDescent="0.25">
      <c r="A4" s="907">
        <v>1</v>
      </c>
      <c r="B4" s="908" t="s">
        <v>820</v>
      </c>
      <c r="C4" s="909"/>
      <c r="D4" s="910"/>
      <c r="E4" s="911"/>
      <c r="F4" s="912"/>
    </row>
    <row r="5" spans="1:7" ht="26.1" customHeight="1" thickBot="1" x14ac:dyDescent="0.25">
      <c r="A5" s="913" t="s">
        <v>208</v>
      </c>
      <c r="B5" s="914" t="s">
        <v>820</v>
      </c>
      <c r="C5" s="915" t="s">
        <v>821</v>
      </c>
      <c r="D5" s="915" t="s">
        <v>822</v>
      </c>
      <c r="E5" s="916" t="s">
        <v>823</v>
      </c>
      <c r="F5" s="917" t="s">
        <v>824</v>
      </c>
    </row>
    <row r="6" spans="1:7" ht="26.25" thickBot="1" x14ac:dyDescent="0.25">
      <c r="A6" s="907">
        <v>2</v>
      </c>
      <c r="B6" s="918" t="s">
        <v>825</v>
      </c>
      <c r="C6" s="907"/>
      <c r="D6" s="909"/>
      <c r="E6" s="919"/>
      <c r="F6" s="920"/>
    </row>
    <row r="7" spans="1:7" ht="26.25" thickBot="1" x14ac:dyDescent="0.25">
      <c r="A7" s="913" t="s">
        <v>229</v>
      </c>
      <c r="B7" s="914" t="s">
        <v>825</v>
      </c>
      <c r="C7" s="915" t="s">
        <v>826</v>
      </c>
      <c r="D7" s="915" t="s">
        <v>822</v>
      </c>
      <c r="E7" s="921" t="s">
        <v>823</v>
      </c>
      <c r="F7" s="917" t="s">
        <v>824</v>
      </c>
    </row>
    <row r="8" spans="1:7" ht="26.25" thickBot="1" x14ac:dyDescent="0.25">
      <c r="A8" s="907">
        <v>3</v>
      </c>
      <c r="B8" s="908" t="s">
        <v>827</v>
      </c>
      <c r="C8" s="909"/>
      <c r="D8" s="910"/>
      <c r="E8" s="907"/>
      <c r="F8" s="922"/>
    </row>
    <row r="9" spans="1:7" x14ac:dyDescent="0.2">
      <c r="A9" s="923">
        <v>3.1</v>
      </c>
      <c r="B9" s="924" t="s">
        <v>828</v>
      </c>
      <c r="C9" s="923" t="s">
        <v>829</v>
      </c>
      <c r="D9" s="923" t="s">
        <v>830</v>
      </c>
      <c r="E9" s="925" t="s">
        <v>831</v>
      </c>
      <c r="F9" s="917" t="s">
        <v>824</v>
      </c>
    </row>
    <row r="10" spans="1:7" x14ac:dyDescent="0.2">
      <c r="A10" s="926">
        <v>3.2</v>
      </c>
      <c r="B10" s="927" t="s">
        <v>832</v>
      </c>
      <c r="C10" s="926" t="s">
        <v>833</v>
      </c>
      <c r="D10" s="926" t="s">
        <v>822</v>
      </c>
      <c r="E10" s="928" t="s">
        <v>831</v>
      </c>
      <c r="F10" s="917" t="s">
        <v>824</v>
      </c>
    </row>
    <row r="11" spans="1:7" x14ac:dyDescent="0.2">
      <c r="A11" s="926">
        <v>3.3</v>
      </c>
      <c r="B11" s="927" t="s">
        <v>834</v>
      </c>
      <c r="C11" s="926" t="s">
        <v>835</v>
      </c>
      <c r="D11" s="926" t="s">
        <v>822</v>
      </c>
      <c r="E11" s="928" t="s">
        <v>831</v>
      </c>
      <c r="F11" s="917" t="s">
        <v>824</v>
      </c>
    </row>
    <row r="12" spans="1:7" ht="13.5" thickBot="1" x14ac:dyDescent="0.25">
      <c r="A12" s="929">
        <v>3.4</v>
      </c>
      <c r="B12" s="930" t="s">
        <v>705</v>
      </c>
      <c r="C12" s="929" t="s">
        <v>836</v>
      </c>
      <c r="D12" s="929" t="s">
        <v>822</v>
      </c>
      <c r="E12" s="931" t="s">
        <v>831</v>
      </c>
      <c r="F12" s="917" t="s">
        <v>824</v>
      </c>
    </row>
    <row r="13" spans="1:7" ht="13.5" thickBot="1" x14ac:dyDescent="0.25">
      <c r="A13" s="907">
        <v>4</v>
      </c>
      <c r="B13" s="908" t="s">
        <v>837</v>
      </c>
      <c r="C13" s="909"/>
      <c r="D13" s="910"/>
      <c r="E13" s="932"/>
      <c r="F13" s="922"/>
    </row>
    <row r="14" spans="1:7" ht="25.5" x14ac:dyDescent="0.2">
      <c r="A14" s="923">
        <v>4.0999999999999996</v>
      </c>
      <c r="B14" s="933" t="s">
        <v>838</v>
      </c>
      <c r="C14" s="985" t="s">
        <v>839</v>
      </c>
      <c r="D14" s="985" t="s">
        <v>840</v>
      </c>
      <c r="E14" s="925" t="s">
        <v>841</v>
      </c>
      <c r="F14" s="923" t="s">
        <v>842</v>
      </c>
      <c r="G14" s="991" t="s">
        <v>1006</v>
      </c>
    </row>
    <row r="15" spans="1:7" x14ac:dyDescent="0.2">
      <c r="A15" s="926">
        <v>4.2</v>
      </c>
      <c r="B15" s="934" t="s">
        <v>843</v>
      </c>
      <c r="C15" s="986" t="s">
        <v>839</v>
      </c>
      <c r="D15" s="986" t="s">
        <v>840</v>
      </c>
      <c r="E15" s="928" t="s">
        <v>841</v>
      </c>
      <c r="F15" s="935" t="s">
        <v>844</v>
      </c>
      <c r="G15" s="991" t="s">
        <v>1006</v>
      </c>
    </row>
    <row r="16" spans="1:7" x14ac:dyDescent="0.2">
      <c r="A16" s="926">
        <v>4.3</v>
      </c>
      <c r="B16" s="934" t="s">
        <v>845</v>
      </c>
      <c r="C16" s="986" t="s">
        <v>839</v>
      </c>
      <c r="D16" s="986" t="s">
        <v>840</v>
      </c>
      <c r="E16" s="928" t="s">
        <v>846</v>
      </c>
      <c r="F16" s="926" t="s">
        <v>824</v>
      </c>
    </row>
    <row r="17" spans="1:6" ht="39" thickBot="1" x14ac:dyDescent="0.25">
      <c r="A17" s="929">
        <v>4.4000000000000004</v>
      </c>
      <c r="B17" s="936" t="s">
        <v>847</v>
      </c>
      <c r="C17" s="987" t="s">
        <v>839</v>
      </c>
      <c r="D17" s="987" t="s">
        <v>840</v>
      </c>
      <c r="E17" s="931" t="s">
        <v>848</v>
      </c>
      <c r="F17" s="929" t="s">
        <v>849</v>
      </c>
    </row>
    <row r="18" spans="1:6" ht="13.5" thickBot="1" x14ac:dyDescent="0.25">
      <c r="A18" s="907">
        <v>5</v>
      </c>
      <c r="B18" s="937" t="s">
        <v>850</v>
      </c>
      <c r="C18" s="909"/>
      <c r="D18" s="909"/>
      <c r="E18" s="910"/>
      <c r="F18" s="912"/>
    </row>
    <row r="19" spans="1:6" x14ac:dyDescent="0.2">
      <c r="A19" s="923">
        <v>5.0999999999999996</v>
      </c>
      <c r="B19" s="933" t="s">
        <v>851</v>
      </c>
      <c r="C19" s="985" t="s">
        <v>852</v>
      </c>
      <c r="D19" s="985" t="s">
        <v>840</v>
      </c>
      <c r="E19" s="925" t="s">
        <v>831</v>
      </c>
      <c r="F19" s="923" t="s">
        <v>824</v>
      </c>
    </row>
    <row r="20" spans="1:6" x14ac:dyDescent="0.2">
      <c r="A20" s="926">
        <v>5.2</v>
      </c>
      <c r="B20" s="934" t="s">
        <v>853</v>
      </c>
      <c r="C20" s="926" t="s">
        <v>854</v>
      </c>
      <c r="D20" s="926" t="s">
        <v>830</v>
      </c>
      <c r="E20" s="928" t="s">
        <v>831</v>
      </c>
      <c r="F20" s="923" t="s">
        <v>824</v>
      </c>
    </row>
    <row r="21" spans="1:6" x14ac:dyDescent="0.2">
      <c r="A21" s="938">
        <v>5.3</v>
      </c>
      <c r="B21" s="939" t="s">
        <v>706</v>
      </c>
      <c r="C21" s="938"/>
      <c r="D21" s="938"/>
      <c r="E21" s="940"/>
      <c r="F21" s="941"/>
    </row>
    <row r="22" spans="1:6" x14ac:dyDescent="0.2">
      <c r="A22" s="942" t="s">
        <v>855</v>
      </c>
      <c r="B22" s="927" t="s">
        <v>350</v>
      </c>
      <c r="C22" s="926" t="s">
        <v>856</v>
      </c>
      <c r="D22" s="926" t="s">
        <v>857</v>
      </c>
      <c r="E22" s="928" t="s">
        <v>831</v>
      </c>
      <c r="F22" s="923" t="s">
        <v>824</v>
      </c>
    </row>
    <row r="23" spans="1:6" x14ac:dyDescent="0.2">
      <c r="A23" s="943" t="s">
        <v>858</v>
      </c>
      <c r="B23" s="927" t="s">
        <v>859</v>
      </c>
      <c r="C23" s="926" t="s">
        <v>860</v>
      </c>
      <c r="D23" s="926" t="s">
        <v>822</v>
      </c>
      <c r="E23" s="928" t="s">
        <v>831</v>
      </c>
      <c r="F23" s="923" t="s">
        <v>824</v>
      </c>
    </row>
    <row r="24" spans="1:6" x14ac:dyDescent="0.2">
      <c r="A24" s="943" t="s">
        <v>861</v>
      </c>
      <c r="B24" s="927" t="s">
        <v>862</v>
      </c>
      <c r="C24" s="926" t="s">
        <v>863</v>
      </c>
      <c r="D24" s="926" t="s">
        <v>822</v>
      </c>
      <c r="E24" s="928" t="s">
        <v>831</v>
      </c>
      <c r="F24" s="923" t="s">
        <v>824</v>
      </c>
    </row>
    <row r="25" spans="1:6" ht="13.5" thickBot="1" x14ac:dyDescent="0.25">
      <c r="A25" s="944" t="s">
        <v>864</v>
      </c>
      <c r="B25" s="930" t="s">
        <v>865</v>
      </c>
      <c r="C25" s="929" t="s">
        <v>866</v>
      </c>
      <c r="D25" s="929" t="s">
        <v>822</v>
      </c>
      <c r="E25" s="931" t="s">
        <v>831</v>
      </c>
      <c r="F25" s="923" t="s">
        <v>824</v>
      </c>
    </row>
    <row r="26" spans="1:6" ht="26.25" thickBot="1" x14ac:dyDescent="0.25">
      <c r="A26" s="945" t="s">
        <v>255</v>
      </c>
      <c r="B26" s="908" t="s">
        <v>867</v>
      </c>
      <c r="C26" s="909"/>
      <c r="D26" s="946"/>
      <c r="E26" s="947"/>
      <c r="F26" s="948"/>
    </row>
    <row r="27" spans="1:6" x14ac:dyDescent="0.2">
      <c r="A27" s="942" t="s">
        <v>868</v>
      </c>
      <c r="B27" s="933" t="s">
        <v>707</v>
      </c>
      <c r="C27" s="985" t="s">
        <v>869</v>
      </c>
      <c r="D27" s="988" t="s">
        <v>840</v>
      </c>
      <c r="E27" s="950" t="s">
        <v>846</v>
      </c>
      <c r="F27" s="949" t="s">
        <v>824</v>
      </c>
    </row>
    <row r="28" spans="1:6" x14ac:dyDescent="0.2">
      <c r="A28" s="943" t="s">
        <v>870</v>
      </c>
      <c r="B28" s="951" t="s">
        <v>871</v>
      </c>
      <c r="C28" s="926" t="s">
        <v>872</v>
      </c>
      <c r="D28" s="935" t="s">
        <v>873</v>
      </c>
      <c r="E28" s="952" t="s">
        <v>831</v>
      </c>
      <c r="F28" s="949" t="s">
        <v>824</v>
      </c>
    </row>
    <row r="29" spans="1:6" x14ac:dyDescent="0.2">
      <c r="A29" s="943" t="s">
        <v>874</v>
      </c>
      <c r="B29" s="951" t="s">
        <v>708</v>
      </c>
      <c r="C29" s="986" t="s">
        <v>875</v>
      </c>
      <c r="D29" s="989" t="s">
        <v>840</v>
      </c>
      <c r="E29" s="952" t="s">
        <v>841</v>
      </c>
      <c r="F29" s="949" t="s">
        <v>824</v>
      </c>
    </row>
    <row r="30" spans="1:6" ht="13.5" thickBot="1" x14ac:dyDescent="0.25">
      <c r="A30" s="953" t="s">
        <v>876</v>
      </c>
      <c r="B30" s="954" t="s">
        <v>709</v>
      </c>
      <c r="C30" s="987" t="s">
        <v>877</v>
      </c>
      <c r="D30" s="990" t="s">
        <v>840</v>
      </c>
      <c r="E30" s="956" t="s">
        <v>831</v>
      </c>
      <c r="F30" s="949" t="s">
        <v>824</v>
      </c>
    </row>
    <row r="31" spans="1:6" ht="13.5" thickBot="1" x14ac:dyDescent="0.25">
      <c r="A31" s="945" t="s">
        <v>257</v>
      </c>
      <c r="B31" s="908" t="s">
        <v>878</v>
      </c>
      <c r="C31" s="909"/>
      <c r="D31" s="946"/>
      <c r="E31" s="947"/>
      <c r="F31" s="948"/>
    </row>
    <row r="32" spans="1:6" x14ac:dyDescent="0.2">
      <c r="A32" s="942" t="s">
        <v>879</v>
      </c>
      <c r="B32" s="933" t="s">
        <v>710</v>
      </c>
      <c r="C32" s="1023" t="s">
        <v>880</v>
      </c>
      <c r="D32" s="1024" t="s">
        <v>840</v>
      </c>
      <c r="E32" s="950" t="s">
        <v>831</v>
      </c>
      <c r="F32" s="949" t="s">
        <v>881</v>
      </c>
    </row>
    <row r="33" spans="1:7" ht="13.5" thickBot="1" x14ac:dyDescent="0.25">
      <c r="A33" s="944" t="s">
        <v>882</v>
      </c>
      <c r="B33" s="936" t="s">
        <v>711</v>
      </c>
      <c r="C33" s="987" t="s">
        <v>883</v>
      </c>
      <c r="D33" s="990" t="s">
        <v>840</v>
      </c>
      <c r="E33" s="956" t="s">
        <v>831</v>
      </c>
      <c r="F33" s="955" t="s">
        <v>824</v>
      </c>
      <c r="G33" s="957" t="s">
        <v>884</v>
      </c>
    </row>
    <row r="34" spans="1:7" ht="13.5" thickBot="1" x14ac:dyDescent="0.25">
      <c r="A34" s="945" t="s">
        <v>243</v>
      </c>
      <c r="B34" s="908" t="s">
        <v>885</v>
      </c>
      <c r="C34" s="909"/>
      <c r="D34" s="946"/>
      <c r="E34" s="947"/>
      <c r="F34" s="948"/>
    </row>
    <row r="35" spans="1:7" x14ac:dyDescent="0.2">
      <c r="A35" s="942" t="s">
        <v>886</v>
      </c>
      <c r="B35" s="933" t="s">
        <v>712</v>
      </c>
      <c r="C35" s="985" t="s">
        <v>887</v>
      </c>
      <c r="D35" s="988" t="s">
        <v>840</v>
      </c>
      <c r="E35" s="950" t="s">
        <v>831</v>
      </c>
      <c r="F35" s="949" t="s">
        <v>824</v>
      </c>
    </row>
    <row r="36" spans="1:7" ht="25.5" x14ac:dyDescent="0.2">
      <c r="A36" s="942" t="s">
        <v>888</v>
      </c>
      <c r="B36" s="934" t="s">
        <v>889</v>
      </c>
      <c r="C36" s="986" t="s">
        <v>890</v>
      </c>
      <c r="D36" s="989" t="s">
        <v>891</v>
      </c>
      <c r="E36" s="952" t="s">
        <v>846</v>
      </c>
      <c r="F36" s="949" t="s">
        <v>824</v>
      </c>
    </row>
    <row r="37" spans="1:7" x14ac:dyDescent="0.2">
      <c r="A37" s="958" t="s">
        <v>892</v>
      </c>
      <c r="B37" s="959" t="s">
        <v>893</v>
      </c>
      <c r="C37" s="938"/>
      <c r="D37" s="960"/>
      <c r="E37" s="961"/>
      <c r="F37" s="962"/>
    </row>
    <row r="38" spans="1:7" x14ac:dyDescent="0.2">
      <c r="A38" s="942" t="s">
        <v>894</v>
      </c>
      <c r="B38" s="934" t="s">
        <v>895</v>
      </c>
      <c r="C38" s="986" t="s">
        <v>896</v>
      </c>
      <c r="D38" s="989" t="s">
        <v>840</v>
      </c>
      <c r="E38" s="952" t="s">
        <v>831</v>
      </c>
      <c r="F38" s="949" t="s">
        <v>824</v>
      </c>
    </row>
    <row r="39" spans="1:7" x14ac:dyDescent="0.2">
      <c r="A39" s="942" t="s">
        <v>897</v>
      </c>
      <c r="B39" s="934" t="s">
        <v>898</v>
      </c>
      <c r="C39" s="986" t="s">
        <v>899</v>
      </c>
      <c r="D39" s="989" t="s">
        <v>840</v>
      </c>
      <c r="E39" s="952" t="s">
        <v>831</v>
      </c>
      <c r="F39" s="949" t="s">
        <v>824</v>
      </c>
    </row>
    <row r="40" spans="1:7" ht="25.5" x14ac:dyDescent="0.2">
      <c r="A40" s="942" t="s">
        <v>900</v>
      </c>
      <c r="B40" s="934" t="s">
        <v>901</v>
      </c>
      <c r="C40" s="986" t="s">
        <v>902</v>
      </c>
      <c r="D40" s="989" t="s">
        <v>840</v>
      </c>
      <c r="E40" s="952" t="s">
        <v>831</v>
      </c>
      <c r="F40" s="949" t="s">
        <v>824</v>
      </c>
    </row>
    <row r="41" spans="1:7" ht="25.5" x14ac:dyDescent="0.2">
      <c r="A41" s="942" t="s">
        <v>903</v>
      </c>
      <c r="B41" s="934" t="s">
        <v>904</v>
      </c>
      <c r="C41" s="986" t="s">
        <v>905</v>
      </c>
      <c r="D41" s="989" t="s">
        <v>840</v>
      </c>
      <c r="E41" s="952" t="s">
        <v>846</v>
      </c>
      <c r="F41" s="949" t="s">
        <v>824</v>
      </c>
    </row>
    <row r="42" spans="1:7" x14ac:dyDescent="0.2">
      <c r="A42" s="942" t="s">
        <v>906</v>
      </c>
      <c r="B42" s="934" t="s">
        <v>713</v>
      </c>
      <c r="C42" s="926" t="s">
        <v>907</v>
      </c>
      <c r="D42" s="983" t="s">
        <v>1004</v>
      </c>
      <c r="E42" s="952" t="s">
        <v>846</v>
      </c>
      <c r="F42" s="949" t="s">
        <v>824</v>
      </c>
    </row>
    <row r="43" spans="1:7" x14ac:dyDescent="0.2">
      <c r="A43" s="942" t="s">
        <v>908</v>
      </c>
      <c r="B43" s="934" t="s">
        <v>714</v>
      </c>
      <c r="C43" s="986" t="s">
        <v>909</v>
      </c>
      <c r="D43" s="989" t="s">
        <v>840</v>
      </c>
      <c r="E43" s="952" t="s">
        <v>831</v>
      </c>
      <c r="F43" s="949" t="s">
        <v>824</v>
      </c>
    </row>
    <row r="44" spans="1:7" x14ac:dyDescent="0.2">
      <c r="A44" s="942" t="s">
        <v>910</v>
      </c>
      <c r="B44" s="934" t="s">
        <v>715</v>
      </c>
      <c r="C44" s="926" t="s">
        <v>911</v>
      </c>
      <c r="D44" s="935" t="s">
        <v>822</v>
      </c>
      <c r="E44" s="952" t="s">
        <v>831</v>
      </c>
      <c r="F44" s="949" t="s">
        <v>824</v>
      </c>
    </row>
    <row r="45" spans="1:7" ht="25.5" x14ac:dyDescent="0.2">
      <c r="A45" s="958" t="s">
        <v>912</v>
      </c>
      <c r="B45" s="959" t="s">
        <v>785</v>
      </c>
      <c r="C45" s="938"/>
      <c r="D45" s="960"/>
      <c r="E45" s="961"/>
      <c r="F45" s="962"/>
    </row>
    <row r="46" spans="1:7" ht="25.5" x14ac:dyDescent="0.2">
      <c r="A46" s="942" t="s">
        <v>913</v>
      </c>
      <c r="B46" s="934" t="s">
        <v>914</v>
      </c>
      <c r="C46" s="986" t="s">
        <v>915</v>
      </c>
      <c r="D46" s="989" t="s">
        <v>840</v>
      </c>
      <c r="E46" s="952" t="s">
        <v>846</v>
      </c>
      <c r="F46" s="949" t="s">
        <v>824</v>
      </c>
    </row>
    <row r="47" spans="1:7" ht="25.5" x14ac:dyDescent="0.2">
      <c r="A47" s="942" t="s">
        <v>916</v>
      </c>
      <c r="B47" s="934" t="s">
        <v>917</v>
      </c>
      <c r="C47" s="986" t="s">
        <v>918</v>
      </c>
      <c r="D47" s="989" t="s">
        <v>840</v>
      </c>
      <c r="E47" s="952" t="s">
        <v>846</v>
      </c>
      <c r="F47" s="949" t="s">
        <v>824</v>
      </c>
    </row>
    <row r="48" spans="1:7" ht="25.5" x14ac:dyDescent="0.2">
      <c r="A48" s="942" t="s">
        <v>919</v>
      </c>
      <c r="B48" s="934" t="s">
        <v>716</v>
      </c>
      <c r="C48" s="986" t="s">
        <v>920</v>
      </c>
      <c r="D48" s="989" t="s">
        <v>840</v>
      </c>
      <c r="E48" s="952" t="s">
        <v>831</v>
      </c>
      <c r="F48" s="949" t="s">
        <v>824</v>
      </c>
    </row>
    <row r="49" spans="1:6" ht="39" thickBot="1" x14ac:dyDescent="0.25">
      <c r="A49" s="944" t="s">
        <v>921</v>
      </c>
      <c r="B49" s="936" t="s">
        <v>789</v>
      </c>
      <c r="C49" s="987" t="s">
        <v>922</v>
      </c>
      <c r="D49" s="990" t="s">
        <v>840</v>
      </c>
      <c r="E49" s="956" t="s">
        <v>846</v>
      </c>
      <c r="F49" s="949" t="s">
        <v>824</v>
      </c>
    </row>
    <row r="50" spans="1:6" ht="13.5" thickBot="1" x14ac:dyDescent="0.25">
      <c r="A50" s="963" t="s">
        <v>923</v>
      </c>
      <c r="B50" s="964" t="s">
        <v>338</v>
      </c>
      <c r="C50" s="965"/>
      <c r="D50" s="966"/>
      <c r="E50" s="967"/>
      <c r="F50" s="968"/>
    </row>
    <row r="51" spans="1:6" ht="25.5" x14ac:dyDescent="0.2">
      <c r="A51" s="942" t="s">
        <v>924</v>
      </c>
      <c r="B51" s="933" t="s">
        <v>925</v>
      </c>
      <c r="C51" s="985" t="s">
        <v>926</v>
      </c>
      <c r="D51" s="988" t="s">
        <v>840</v>
      </c>
      <c r="E51" s="950" t="s">
        <v>831</v>
      </c>
      <c r="F51" s="949" t="s">
        <v>824</v>
      </c>
    </row>
    <row r="52" spans="1:6" ht="26.25" thickBot="1" x14ac:dyDescent="0.25">
      <c r="A52" s="944" t="s">
        <v>927</v>
      </c>
      <c r="B52" s="936" t="s">
        <v>928</v>
      </c>
      <c r="C52" s="987" t="s">
        <v>929</v>
      </c>
      <c r="D52" s="990" t="s">
        <v>840</v>
      </c>
      <c r="E52" s="956" t="s">
        <v>831</v>
      </c>
      <c r="F52" s="955" t="s">
        <v>824</v>
      </c>
    </row>
    <row r="53" spans="1:6" ht="13.5" thickBot="1" x14ac:dyDescent="0.25">
      <c r="A53" s="963" t="s">
        <v>930</v>
      </c>
      <c r="B53" s="964" t="s">
        <v>337</v>
      </c>
      <c r="C53" s="965"/>
      <c r="D53" s="966"/>
      <c r="E53" s="967"/>
      <c r="F53" s="968"/>
    </row>
    <row r="54" spans="1:6" x14ac:dyDescent="0.2">
      <c r="A54" s="942" t="s">
        <v>931</v>
      </c>
      <c r="B54" s="933" t="s">
        <v>807</v>
      </c>
      <c r="C54" s="985" t="s">
        <v>932</v>
      </c>
      <c r="D54" s="988" t="s">
        <v>840</v>
      </c>
      <c r="E54" s="950" t="s">
        <v>831</v>
      </c>
      <c r="F54" s="949" t="s">
        <v>824</v>
      </c>
    </row>
    <row r="55" spans="1:6" ht="13.5" thickBot="1" x14ac:dyDescent="0.25">
      <c r="A55" s="944" t="s">
        <v>933</v>
      </c>
      <c r="B55" s="936" t="s">
        <v>717</v>
      </c>
      <c r="C55" s="987" t="s">
        <v>934</v>
      </c>
      <c r="D55" s="990" t="s">
        <v>840</v>
      </c>
      <c r="E55" s="956" t="s">
        <v>846</v>
      </c>
      <c r="F55" s="949" t="s">
        <v>824</v>
      </c>
    </row>
    <row r="56" spans="1:6" ht="13.5" thickBot="1" x14ac:dyDescent="0.25">
      <c r="A56" s="963" t="s">
        <v>935</v>
      </c>
      <c r="B56" s="964" t="s">
        <v>377</v>
      </c>
      <c r="C56" s="965"/>
      <c r="D56" s="966"/>
      <c r="E56" s="967"/>
      <c r="F56" s="968"/>
    </row>
    <row r="57" spans="1:6" x14ac:dyDescent="0.2">
      <c r="A57" s="942" t="s">
        <v>936</v>
      </c>
      <c r="B57" s="933" t="s">
        <v>793</v>
      </c>
      <c r="C57" s="985" t="s">
        <v>937</v>
      </c>
      <c r="D57" s="988" t="s">
        <v>840</v>
      </c>
      <c r="E57" s="950" t="s">
        <v>831</v>
      </c>
      <c r="F57" s="949" t="s">
        <v>824</v>
      </c>
    </row>
    <row r="58" spans="1:6" ht="26.25" thickBot="1" x14ac:dyDescent="0.25">
      <c r="A58" s="944" t="s">
        <v>938</v>
      </c>
      <c r="B58" s="936" t="s">
        <v>939</v>
      </c>
      <c r="C58" s="987" t="s">
        <v>940</v>
      </c>
      <c r="D58" s="990" t="s">
        <v>840</v>
      </c>
      <c r="E58" s="956" t="s">
        <v>831</v>
      </c>
      <c r="F58" s="949" t="s">
        <v>824</v>
      </c>
    </row>
    <row r="59" spans="1:6" ht="26.25" thickBot="1" x14ac:dyDescent="0.25">
      <c r="A59" s="963" t="s">
        <v>941</v>
      </c>
      <c r="B59" s="964" t="s">
        <v>942</v>
      </c>
      <c r="C59" s="965"/>
      <c r="D59" s="966"/>
      <c r="E59" s="967"/>
      <c r="F59" s="968"/>
    </row>
    <row r="60" spans="1:6" ht="25.5" x14ac:dyDescent="0.2">
      <c r="A60" s="942" t="s">
        <v>943</v>
      </c>
      <c r="B60" s="933" t="s">
        <v>794</v>
      </c>
      <c r="C60" s="985" t="s">
        <v>944</v>
      </c>
      <c r="D60" s="988" t="s">
        <v>840</v>
      </c>
      <c r="E60" s="950" t="s">
        <v>831</v>
      </c>
      <c r="F60" s="949" t="s">
        <v>824</v>
      </c>
    </row>
    <row r="61" spans="1:6" ht="26.25" thickBot="1" x14ac:dyDescent="0.25">
      <c r="A61" s="944" t="s">
        <v>945</v>
      </c>
      <c r="B61" s="936" t="s">
        <v>946</v>
      </c>
      <c r="C61" s="987" t="s">
        <v>947</v>
      </c>
      <c r="D61" s="990" t="s">
        <v>840</v>
      </c>
      <c r="E61" s="956" t="s">
        <v>846</v>
      </c>
      <c r="F61" s="949" t="s">
        <v>824</v>
      </c>
    </row>
    <row r="62" spans="1:6" ht="26.25" thickBot="1" x14ac:dyDescent="0.25">
      <c r="A62" s="963" t="s">
        <v>948</v>
      </c>
      <c r="B62" s="964" t="s">
        <v>949</v>
      </c>
      <c r="C62" s="965"/>
      <c r="D62" s="966"/>
      <c r="E62" s="967"/>
      <c r="F62" s="968"/>
    </row>
    <row r="63" spans="1:6" ht="25.5" x14ac:dyDescent="0.2">
      <c r="A63" s="958" t="s">
        <v>950</v>
      </c>
      <c r="B63" s="969" t="s">
        <v>796</v>
      </c>
      <c r="C63" s="941"/>
      <c r="D63" s="962"/>
      <c r="E63" s="970"/>
      <c r="F63" s="971"/>
    </row>
    <row r="64" spans="1:6" x14ac:dyDescent="0.2">
      <c r="A64" s="942" t="s">
        <v>951</v>
      </c>
      <c r="B64" s="933" t="s">
        <v>952</v>
      </c>
      <c r="C64" s="923" t="s">
        <v>953</v>
      </c>
      <c r="D64" s="949" t="s">
        <v>954</v>
      </c>
      <c r="E64" s="950" t="s">
        <v>831</v>
      </c>
      <c r="F64" s="935" t="s">
        <v>955</v>
      </c>
    </row>
    <row r="65" spans="1:6" x14ac:dyDescent="0.2">
      <c r="A65" s="942" t="s">
        <v>956</v>
      </c>
      <c r="B65" s="933" t="s">
        <v>957</v>
      </c>
      <c r="C65" s="923" t="s">
        <v>958</v>
      </c>
      <c r="D65" s="950" t="s">
        <v>959</v>
      </c>
      <c r="E65" s="950" t="s">
        <v>831</v>
      </c>
      <c r="F65" s="935" t="s">
        <v>955</v>
      </c>
    </row>
    <row r="66" spans="1:6" x14ac:dyDescent="0.2">
      <c r="A66" s="942" t="s">
        <v>960</v>
      </c>
      <c r="B66" s="933" t="s">
        <v>961</v>
      </c>
      <c r="C66" s="923" t="s">
        <v>962</v>
      </c>
      <c r="D66" s="949" t="s">
        <v>963</v>
      </c>
      <c r="E66" s="950" t="s">
        <v>831</v>
      </c>
      <c r="F66" s="935" t="s">
        <v>955</v>
      </c>
    </row>
    <row r="67" spans="1:6" ht="25.5" x14ac:dyDescent="0.2">
      <c r="A67" s="942" t="s">
        <v>964</v>
      </c>
      <c r="B67" s="934" t="s">
        <v>719</v>
      </c>
      <c r="C67" s="926" t="s">
        <v>965</v>
      </c>
      <c r="D67" s="949" t="s">
        <v>840</v>
      </c>
      <c r="E67" s="952" t="s">
        <v>831</v>
      </c>
      <c r="F67" s="935" t="s">
        <v>955</v>
      </c>
    </row>
    <row r="68" spans="1:6" ht="26.25" thickBot="1" x14ac:dyDescent="0.25">
      <c r="A68" s="944" t="s">
        <v>966</v>
      </c>
      <c r="B68" s="936" t="s">
        <v>720</v>
      </c>
      <c r="C68" s="929" t="s">
        <v>967</v>
      </c>
      <c r="D68" s="949" t="s">
        <v>840</v>
      </c>
      <c r="E68" s="956" t="s">
        <v>831</v>
      </c>
      <c r="F68" s="955" t="s">
        <v>955</v>
      </c>
    </row>
    <row r="69" spans="1:6" ht="13.5" thickBot="1" x14ac:dyDescent="0.25">
      <c r="A69" s="963" t="s">
        <v>968</v>
      </c>
      <c r="B69" s="964" t="s">
        <v>969</v>
      </c>
      <c r="C69" s="965"/>
      <c r="D69" s="966"/>
      <c r="E69" s="967"/>
      <c r="F69" s="968"/>
    </row>
    <row r="70" spans="1:6" x14ac:dyDescent="0.2">
      <c r="A70" s="942" t="s">
        <v>970</v>
      </c>
      <c r="B70" s="933" t="s">
        <v>798</v>
      </c>
      <c r="C70" s="985" t="s">
        <v>971</v>
      </c>
      <c r="D70" s="988" t="s">
        <v>840</v>
      </c>
      <c r="E70" s="950" t="s">
        <v>831</v>
      </c>
      <c r="F70" s="949" t="s">
        <v>824</v>
      </c>
    </row>
    <row r="71" spans="1:6" ht="25.5" x14ac:dyDescent="0.2">
      <c r="A71" s="943" t="s">
        <v>972</v>
      </c>
      <c r="B71" s="934" t="s">
        <v>799</v>
      </c>
      <c r="C71" s="986" t="s">
        <v>973</v>
      </c>
      <c r="D71" s="989" t="s">
        <v>840</v>
      </c>
      <c r="E71" s="952" t="s">
        <v>831</v>
      </c>
      <c r="F71" s="949" t="s">
        <v>824</v>
      </c>
    </row>
    <row r="72" spans="1:6" x14ac:dyDescent="0.2">
      <c r="A72" s="943" t="s">
        <v>974</v>
      </c>
      <c r="B72" s="934" t="s">
        <v>975</v>
      </c>
      <c r="C72" s="986" t="s">
        <v>976</v>
      </c>
      <c r="D72" s="989" t="s">
        <v>840</v>
      </c>
      <c r="E72" s="952" t="s">
        <v>831</v>
      </c>
      <c r="F72" s="949" t="s">
        <v>824</v>
      </c>
    </row>
    <row r="73" spans="1:6" ht="25.5" x14ac:dyDescent="0.2">
      <c r="A73" s="972" t="s">
        <v>977</v>
      </c>
      <c r="B73" s="959" t="s">
        <v>721</v>
      </c>
      <c r="C73" s="938"/>
      <c r="D73" s="960"/>
      <c r="E73" s="961"/>
      <c r="F73" s="962"/>
    </row>
    <row r="74" spans="1:6" x14ac:dyDescent="0.2">
      <c r="A74" s="943" t="s">
        <v>978</v>
      </c>
      <c r="B74" s="934" t="s">
        <v>979</v>
      </c>
      <c r="C74" s="926" t="s">
        <v>980</v>
      </c>
      <c r="D74" s="935" t="s">
        <v>873</v>
      </c>
      <c r="E74" s="952" t="s">
        <v>831</v>
      </c>
      <c r="F74" s="949" t="s">
        <v>824</v>
      </c>
    </row>
    <row r="75" spans="1:6" ht="13.5" thickBot="1" x14ac:dyDescent="0.25">
      <c r="A75" s="953" t="s">
        <v>981</v>
      </c>
      <c r="B75" s="936" t="s">
        <v>982</v>
      </c>
      <c r="C75" s="929" t="s">
        <v>983</v>
      </c>
      <c r="D75" s="955" t="s">
        <v>873</v>
      </c>
      <c r="E75" s="956" t="s">
        <v>831</v>
      </c>
      <c r="F75" s="949" t="s">
        <v>824</v>
      </c>
    </row>
    <row r="76" spans="1:6" ht="13.5" thickBot="1" x14ac:dyDescent="0.25">
      <c r="A76" s="963" t="s">
        <v>984</v>
      </c>
      <c r="B76" s="964" t="s">
        <v>985</v>
      </c>
      <c r="C76" s="965"/>
      <c r="D76" s="966"/>
      <c r="E76" s="967"/>
      <c r="F76" s="968"/>
    </row>
    <row r="77" spans="1:6" x14ac:dyDescent="0.2">
      <c r="A77" s="942" t="s">
        <v>986</v>
      </c>
      <c r="B77" s="933" t="s">
        <v>803</v>
      </c>
      <c r="C77" s="985" t="s">
        <v>987</v>
      </c>
      <c r="D77" s="988" t="s">
        <v>840</v>
      </c>
      <c r="E77" s="950" t="s">
        <v>831</v>
      </c>
      <c r="F77" s="949" t="s">
        <v>824</v>
      </c>
    </row>
    <row r="78" spans="1:6" ht="13.5" thickBot="1" x14ac:dyDescent="0.25">
      <c r="A78" s="973" t="s">
        <v>988</v>
      </c>
      <c r="B78" s="974" t="s">
        <v>757</v>
      </c>
      <c r="C78" s="987" t="s">
        <v>989</v>
      </c>
      <c r="D78" s="990" t="s">
        <v>840</v>
      </c>
      <c r="E78" s="956" t="s">
        <v>846</v>
      </c>
      <c r="F78" s="949" t="s">
        <v>824</v>
      </c>
    </row>
    <row r="79" spans="1:6" ht="13.5" thickBot="1" x14ac:dyDescent="0.25">
      <c r="A79" s="975">
        <v>16</v>
      </c>
      <c r="B79" s="976" t="s">
        <v>990</v>
      </c>
      <c r="C79" s="965"/>
      <c r="D79" s="966"/>
      <c r="E79" s="967"/>
      <c r="F79" s="968"/>
    </row>
    <row r="80" spans="1:6" x14ac:dyDescent="0.2">
      <c r="A80" s="977">
        <v>16.100000000000001</v>
      </c>
      <c r="B80" s="978" t="s">
        <v>990</v>
      </c>
      <c r="C80" s="979" t="s">
        <v>991</v>
      </c>
      <c r="D80" s="980" t="s">
        <v>992</v>
      </c>
      <c r="E80" s="981" t="s">
        <v>831</v>
      </c>
      <c r="F80" s="949" t="s">
        <v>824</v>
      </c>
    </row>
    <row r="81" spans="1:6" x14ac:dyDescent="0.2">
      <c r="A81" s="982"/>
      <c r="B81" s="902"/>
      <c r="C81" s="983"/>
      <c r="D81" s="983"/>
      <c r="E81" s="983"/>
      <c r="F81" s="983"/>
    </row>
    <row r="82" spans="1:6" ht="63.75" x14ac:dyDescent="0.2">
      <c r="B82" s="902"/>
      <c r="C82" s="902" t="s">
        <v>993</v>
      </c>
      <c r="E82" s="983"/>
    </row>
    <row r="83" spans="1:6" x14ac:dyDescent="0.2">
      <c r="A83" s="984" t="s">
        <v>994</v>
      </c>
      <c r="B83" s="902"/>
      <c r="C83" s="983"/>
      <c r="E83" s="983"/>
    </row>
    <row r="84" spans="1:6" x14ac:dyDescent="0.2">
      <c r="A84" s="901" t="s">
        <v>822</v>
      </c>
      <c r="B84" s="902" t="s">
        <v>995</v>
      </c>
      <c r="C84" s="983"/>
    </row>
    <row r="85" spans="1:6" x14ac:dyDescent="0.2">
      <c r="A85" s="901" t="s">
        <v>840</v>
      </c>
      <c r="B85" s="902" t="s">
        <v>996</v>
      </c>
    </row>
    <row r="86" spans="1:6" x14ac:dyDescent="0.2">
      <c r="A86" s="901" t="s">
        <v>992</v>
      </c>
      <c r="B86" s="902" t="s">
        <v>997</v>
      </c>
    </row>
    <row r="87" spans="1:6" x14ac:dyDescent="0.2">
      <c r="A87" s="901" t="s">
        <v>857</v>
      </c>
      <c r="B87" s="902" t="s">
        <v>998</v>
      </c>
    </row>
    <row r="88" spans="1:6" x14ac:dyDescent="0.2">
      <c r="A88" s="901" t="s">
        <v>999</v>
      </c>
      <c r="B88" s="902" t="s">
        <v>1000</v>
      </c>
    </row>
    <row r="89" spans="1:6" x14ac:dyDescent="0.2">
      <c r="A89" s="901" t="s">
        <v>830</v>
      </c>
      <c r="B89" s="902" t="s">
        <v>1001</v>
      </c>
    </row>
    <row r="90" spans="1:6" x14ac:dyDescent="0.2">
      <c r="A90" s="901" t="s">
        <v>963</v>
      </c>
      <c r="B90" s="902" t="s">
        <v>1002</v>
      </c>
    </row>
    <row r="91" spans="1:6" x14ac:dyDescent="0.2">
      <c r="A91" s="901" t="s">
        <v>873</v>
      </c>
      <c r="B91" s="902" t="s">
        <v>1003</v>
      </c>
    </row>
    <row r="92" spans="1:6" x14ac:dyDescent="0.2">
      <c r="A92" s="901" t="s">
        <v>1004</v>
      </c>
      <c r="B92" s="902" t="s">
        <v>1005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D18"/>
  <sheetViews>
    <sheetView zoomScaleNormal="100" workbookViewId="0">
      <selection activeCell="F28" sqref="A1:XFD1048576"/>
    </sheetView>
  </sheetViews>
  <sheetFormatPr defaultColWidth="9.140625" defaultRowHeight="14.25" x14ac:dyDescent="0.2"/>
  <cols>
    <col min="1" max="2" width="9.140625" style="1"/>
    <col min="3" max="3" width="42.42578125" style="1" customWidth="1"/>
    <col min="4" max="4" width="87" style="1" customWidth="1"/>
    <col min="5" max="16384" width="9.140625" style="1"/>
  </cols>
  <sheetData>
    <row r="2" spans="2:4" x14ac:dyDescent="0.2">
      <c r="B2" s="1323" t="s">
        <v>349</v>
      </c>
      <c r="C2" s="1323"/>
      <c r="D2" s="1323"/>
    </row>
    <row r="3" spans="2:4" ht="15" thickBot="1" x14ac:dyDescent="0.25"/>
    <row r="4" spans="2:4" ht="29.25" thickBot="1" x14ac:dyDescent="0.25">
      <c r="B4" s="224" t="s">
        <v>0</v>
      </c>
      <c r="C4" s="225" t="s">
        <v>344</v>
      </c>
      <c r="D4" s="226" t="s">
        <v>29</v>
      </c>
    </row>
    <row r="5" spans="2:4" ht="15" thickBot="1" x14ac:dyDescent="0.25">
      <c r="B5" s="189">
        <v>1</v>
      </c>
      <c r="C5" s="190">
        <v>2</v>
      </c>
      <c r="D5" s="191">
        <v>3</v>
      </c>
    </row>
    <row r="6" spans="2:4" ht="28.5" x14ac:dyDescent="0.2">
      <c r="B6" s="212">
        <v>1</v>
      </c>
      <c r="C6" s="692" t="s">
        <v>428</v>
      </c>
      <c r="D6" s="3"/>
    </row>
    <row r="7" spans="2:4" ht="28.5" x14ac:dyDescent="0.2">
      <c r="B7" s="429">
        <v>2</v>
      </c>
      <c r="C7" s="187" t="s">
        <v>429</v>
      </c>
      <c r="D7" s="430"/>
    </row>
    <row r="8" spans="2:4" ht="28.5" x14ac:dyDescent="0.2">
      <c r="B8" s="192">
        <v>3</v>
      </c>
      <c r="C8" s="834" t="s">
        <v>761</v>
      </c>
      <c r="D8" s="4"/>
    </row>
    <row r="9" spans="2:4" x14ac:dyDescent="0.2">
      <c r="B9" s="192"/>
      <c r="C9" s="187" t="s">
        <v>425</v>
      </c>
      <c r="D9" s="4"/>
    </row>
    <row r="10" spans="2:4" x14ac:dyDescent="0.2">
      <c r="B10" s="192"/>
      <c r="C10" s="187" t="s">
        <v>426</v>
      </c>
      <c r="D10" s="4"/>
    </row>
    <row r="11" spans="2:4" x14ac:dyDescent="0.2">
      <c r="B11" s="192"/>
      <c r="C11" s="187" t="s">
        <v>427</v>
      </c>
      <c r="D11" s="4"/>
    </row>
    <row r="12" spans="2:4" x14ac:dyDescent="0.2">
      <c r="B12" s="192"/>
      <c r="C12" s="187" t="s">
        <v>426</v>
      </c>
      <c r="D12" s="4"/>
    </row>
    <row r="13" spans="2:4" ht="28.5" x14ac:dyDescent="0.2">
      <c r="B13" s="192">
        <v>4</v>
      </c>
      <c r="C13" s="187" t="s">
        <v>347</v>
      </c>
      <c r="D13" s="4"/>
    </row>
    <row r="14" spans="2:4" ht="42.75" x14ac:dyDescent="0.2">
      <c r="B14" s="192">
        <v>5</v>
      </c>
      <c r="C14" s="187" t="s">
        <v>430</v>
      </c>
      <c r="D14" s="4"/>
    </row>
    <row r="15" spans="2:4" x14ac:dyDescent="0.2">
      <c r="B15" s="192">
        <v>6</v>
      </c>
      <c r="C15" s="187" t="s">
        <v>345</v>
      </c>
      <c r="D15" s="4"/>
    </row>
    <row r="16" spans="2:4" x14ac:dyDescent="0.2">
      <c r="B16" s="213">
        <v>7</v>
      </c>
      <c r="C16" s="211" t="s">
        <v>348</v>
      </c>
      <c r="D16" s="227"/>
    </row>
    <row r="17" spans="2:4" ht="15" thickBot="1" x14ac:dyDescent="0.25">
      <c r="B17" s="193">
        <v>8</v>
      </c>
      <c r="C17" s="174" t="s">
        <v>349</v>
      </c>
      <c r="D17" s="792" t="s">
        <v>726</v>
      </c>
    </row>
    <row r="18" spans="2:4" x14ac:dyDescent="0.2">
      <c r="D18" s="152"/>
    </row>
  </sheetData>
  <mergeCells count="1">
    <mergeCell ref="B2:D2"/>
  </mergeCells>
  <conditionalFormatting sqref="D8:D16">
    <cfRule type="cellIs" dxfId="2" priority="2" stopIfTrue="1" operator="lessThan">
      <formula>0</formula>
    </cfRule>
  </conditionalFormatting>
  <printOptions horizontalCentered="1"/>
  <pageMargins left="0.7" right="0.7" top="0.75" bottom="0.75" header="0.3" footer="0.3"/>
  <pageSetup paperSize="9" scale="88" orientation="landscape" r:id="rId1"/>
  <headerFooter>
    <oddHeader>&amp;L&amp;"Tahoma,Bold"Банка/Штедилница______________________&amp;R&amp;"Tahoma,Bold"Образец КО1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H51"/>
  <sheetViews>
    <sheetView topLeftCell="B25" zoomScaleNormal="100" workbookViewId="0">
      <selection activeCell="F28" sqref="A1:XFD1048576"/>
    </sheetView>
  </sheetViews>
  <sheetFormatPr defaultColWidth="9.140625" defaultRowHeight="14.25" x14ac:dyDescent="0.2"/>
  <cols>
    <col min="1" max="1" width="9.140625" style="1"/>
    <col min="2" max="2" width="11.5703125" style="1" bestFit="1" customWidth="1"/>
    <col min="3" max="3" width="33.140625" style="1" customWidth="1"/>
    <col min="4" max="4" width="85.28515625" style="1" customWidth="1"/>
    <col min="5" max="8" width="20.140625" style="1" customWidth="1"/>
    <col min="9" max="16384" width="9.140625" style="1"/>
  </cols>
  <sheetData>
    <row r="1" spans="2:8" x14ac:dyDescent="0.2">
      <c r="B1" s="1323" t="s">
        <v>706</v>
      </c>
      <c r="C1" s="1323"/>
      <c r="D1" s="1323"/>
    </row>
    <row r="3" spans="2:8" ht="15" thickBot="1" x14ac:dyDescent="0.25">
      <c r="B3" s="122" t="s">
        <v>484</v>
      </c>
    </row>
    <row r="4" spans="2:8" ht="29.25" thickBot="1" x14ac:dyDescent="0.25">
      <c r="B4" s="248" t="s">
        <v>0</v>
      </c>
      <c r="C4" s="839" t="s">
        <v>350</v>
      </c>
      <c r="D4" s="840" t="s">
        <v>29</v>
      </c>
      <c r="E4" s="5"/>
      <c r="F4" s="5"/>
      <c r="G4" s="5"/>
    </row>
    <row r="5" spans="2:8" ht="15" thickBot="1" x14ac:dyDescent="0.25">
      <c r="B5" s="841">
        <v>1</v>
      </c>
      <c r="C5" s="842">
        <v>2</v>
      </c>
      <c r="D5" s="843">
        <v>3</v>
      </c>
      <c r="E5" s="5"/>
      <c r="F5" s="5"/>
      <c r="G5" s="5"/>
    </row>
    <row r="6" spans="2:8" ht="38.25" customHeight="1" x14ac:dyDescent="0.2">
      <c r="B6" s="844">
        <v>1</v>
      </c>
      <c r="C6" s="845" t="s">
        <v>364</v>
      </c>
      <c r="D6" s="228"/>
      <c r="E6" s="5"/>
      <c r="F6" s="5"/>
      <c r="G6" s="5"/>
    </row>
    <row r="7" spans="2:8" x14ac:dyDescent="0.2">
      <c r="B7" s="846">
        <v>2</v>
      </c>
      <c r="C7" s="847" t="s">
        <v>346</v>
      </c>
      <c r="D7" s="434"/>
      <c r="E7" s="5"/>
      <c r="F7" s="5"/>
      <c r="G7" s="5"/>
    </row>
    <row r="8" spans="2:8" x14ac:dyDescent="0.2">
      <c r="B8" s="848">
        <v>3</v>
      </c>
      <c r="C8" s="849" t="s">
        <v>352</v>
      </c>
      <c r="D8" s="850"/>
      <c r="E8" s="5"/>
      <c r="F8" s="5"/>
      <c r="G8" s="5"/>
    </row>
    <row r="9" spans="2:8" ht="15" x14ac:dyDescent="0.2">
      <c r="B9" s="848">
        <v>4</v>
      </c>
      <c r="C9" s="834" t="s">
        <v>762</v>
      </c>
      <c r="D9" s="850"/>
      <c r="E9" s="5"/>
      <c r="F9" s="5"/>
      <c r="G9" s="5"/>
    </row>
    <row r="10" spans="2:8" ht="15" thickBot="1" x14ac:dyDescent="0.25">
      <c r="B10" s="851">
        <v>5</v>
      </c>
      <c r="C10" s="838" t="s">
        <v>351</v>
      </c>
      <c r="D10" s="852"/>
      <c r="E10" s="5"/>
      <c r="F10" s="5"/>
      <c r="G10" s="5"/>
    </row>
    <row r="11" spans="2:8" x14ac:dyDescent="0.2">
      <c r="B11" s="5"/>
      <c r="C11" s="5"/>
      <c r="D11" s="853"/>
      <c r="E11" s="5"/>
      <c r="F11" s="5"/>
      <c r="G11" s="5"/>
    </row>
    <row r="12" spans="2:8" ht="15" thickBot="1" x14ac:dyDescent="0.25">
      <c r="B12" s="9" t="s">
        <v>433</v>
      </c>
      <c r="C12" s="5"/>
      <c r="D12" s="5"/>
      <c r="E12" s="5"/>
      <c r="F12" s="5"/>
      <c r="G12" s="5"/>
    </row>
    <row r="13" spans="2:8" ht="57.75" thickBot="1" x14ac:dyDescent="0.25">
      <c r="B13" s="219" t="s">
        <v>0</v>
      </c>
      <c r="C13" s="1332" t="s">
        <v>29</v>
      </c>
      <c r="D13" s="1333"/>
      <c r="E13" s="181" t="s">
        <v>732</v>
      </c>
      <c r="F13" s="181" t="s">
        <v>733</v>
      </c>
      <c r="G13" s="181" t="s">
        <v>270</v>
      </c>
      <c r="H13" s="220" t="s">
        <v>271</v>
      </c>
    </row>
    <row r="14" spans="2:8" ht="15.75" customHeight="1" thickBot="1" x14ac:dyDescent="0.25">
      <c r="B14" s="223">
        <v>1</v>
      </c>
      <c r="C14" s="1334">
        <v>2</v>
      </c>
      <c r="D14" s="1335"/>
      <c r="E14" s="221">
        <v>3</v>
      </c>
      <c r="F14" s="221">
        <v>4</v>
      </c>
      <c r="G14" s="221">
        <v>5</v>
      </c>
      <c r="H14" s="222">
        <v>6</v>
      </c>
    </row>
    <row r="15" spans="2:8" x14ac:dyDescent="0.2">
      <c r="B15" s="218">
        <v>1</v>
      </c>
      <c r="C15" s="1338" t="s">
        <v>763</v>
      </c>
      <c r="D15" s="298" t="s">
        <v>485</v>
      </c>
      <c r="E15" s="229"/>
      <c r="F15" s="229"/>
      <c r="G15" s="229"/>
      <c r="H15" s="231"/>
    </row>
    <row r="16" spans="2:8" ht="15" customHeight="1" thickBot="1" x14ac:dyDescent="0.25">
      <c r="B16" s="147">
        <v>2</v>
      </c>
      <c r="C16" s="1339"/>
      <c r="D16" s="701" t="s">
        <v>764</v>
      </c>
      <c r="E16" s="702"/>
      <c r="F16" s="702"/>
      <c r="G16" s="702"/>
      <c r="H16" s="702"/>
    </row>
    <row r="17" spans="2:8" x14ac:dyDescent="0.2">
      <c r="B17" s="146">
        <v>3</v>
      </c>
      <c r="C17" s="1338" t="s">
        <v>765</v>
      </c>
      <c r="D17" s="298" t="s">
        <v>486</v>
      </c>
      <c r="E17" s="230"/>
      <c r="F17" s="230"/>
      <c r="G17" s="230"/>
      <c r="H17" s="232"/>
    </row>
    <row r="18" spans="2:8" ht="15" customHeight="1" thickBot="1" x14ac:dyDescent="0.25">
      <c r="B18" s="145">
        <v>4</v>
      </c>
      <c r="C18" s="1339"/>
      <c r="D18" s="703" t="s">
        <v>766</v>
      </c>
      <c r="E18" s="703"/>
      <c r="F18" s="703"/>
      <c r="G18" s="703"/>
      <c r="H18" s="703"/>
    </row>
    <row r="19" spans="2:8" ht="15.75" customHeight="1" thickBot="1" x14ac:dyDescent="0.25">
      <c r="B19" s="431">
        <v>5</v>
      </c>
      <c r="C19" s="1336" t="s">
        <v>767</v>
      </c>
      <c r="D19" s="1337"/>
      <c r="E19" s="704">
        <f>E16+E18</f>
        <v>0</v>
      </c>
      <c r="F19" s="704">
        <f>F16+F18</f>
        <v>0</v>
      </c>
      <c r="G19" s="704">
        <f>G16+G18</f>
        <v>0</v>
      </c>
      <c r="H19" s="704">
        <f>H16+H18</f>
        <v>0</v>
      </c>
    </row>
    <row r="20" spans="2:8" x14ac:dyDescent="0.2">
      <c r="B20" s="5"/>
      <c r="C20" s="5"/>
      <c r="D20" s="5"/>
      <c r="E20" s="5"/>
      <c r="F20" s="5"/>
      <c r="G20" s="5"/>
    </row>
    <row r="21" spans="2:8" ht="15" thickBot="1" x14ac:dyDescent="0.25">
      <c r="B21" s="1331" t="s">
        <v>768</v>
      </c>
      <c r="C21" s="1331"/>
      <c r="D21" s="1331"/>
      <c r="E21" s="5"/>
      <c r="F21" s="5"/>
      <c r="G21" s="5"/>
    </row>
    <row r="22" spans="2:8" ht="29.25" thickBot="1" x14ac:dyDescent="0.25">
      <c r="B22" s="854" t="s">
        <v>301</v>
      </c>
      <c r="C22" s="855" t="s">
        <v>353</v>
      </c>
      <c r="D22" s="854" t="s">
        <v>769</v>
      </c>
      <c r="E22" s="5"/>
      <c r="F22" s="5"/>
      <c r="G22" s="5"/>
    </row>
    <row r="23" spans="2:8" ht="15" thickBot="1" x14ac:dyDescent="0.25">
      <c r="B23" s="856">
        <v>1</v>
      </c>
      <c r="C23" s="841">
        <v>2</v>
      </c>
      <c r="D23" s="857">
        <v>3</v>
      </c>
      <c r="E23" s="5"/>
      <c r="F23" s="5"/>
      <c r="G23" s="5"/>
    </row>
    <row r="24" spans="2:8" ht="15" thickBot="1" x14ac:dyDescent="0.25">
      <c r="B24" s="858" t="s">
        <v>5</v>
      </c>
      <c r="C24" s="859" t="s">
        <v>732</v>
      </c>
      <c r="D24" s="860"/>
      <c r="E24" s="5"/>
      <c r="F24" s="5"/>
      <c r="G24" s="5"/>
    </row>
    <row r="25" spans="2:8" x14ac:dyDescent="0.2">
      <c r="B25" s="861">
        <v>1</v>
      </c>
      <c r="C25" s="862"/>
      <c r="D25" s="863"/>
      <c r="E25" s="5"/>
      <c r="F25" s="5"/>
      <c r="G25" s="5"/>
    </row>
    <row r="26" spans="2:8" x14ac:dyDescent="0.2">
      <c r="B26" s="831">
        <v>2</v>
      </c>
      <c r="C26" s="864"/>
      <c r="D26" s="607"/>
      <c r="E26" s="5"/>
      <c r="F26" s="5"/>
      <c r="G26" s="5"/>
    </row>
    <row r="27" spans="2:8" x14ac:dyDescent="0.2">
      <c r="B27" s="831" t="s">
        <v>193</v>
      </c>
      <c r="C27" s="864"/>
      <c r="D27" s="607"/>
      <c r="E27" s="5"/>
      <c r="F27" s="5"/>
      <c r="G27" s="5"/>
    </row>
    <row r="28" spans="2:8" x14ac:dyDescent="0.2">
      <c r="B28" s="831" t="s">
        <v>193</v>
      </c>
      <c r="C28" s="864"/>
      <c r="D28" s="607"/>
      <c r="E28" s="5"/>
      <c r="F28" s="5"/>
      <c r="G28" s="5"/>
    </row>
    <row r="29" spans="2:8" ht="15" thickBot="1" x14ac:dyDescent="0.25">
      <c r="B29" s="833" t="s">
        <v>193</v>
      </c>
      <c r="C29" s="865"/>
      <c r="D29" s="866"/>
      <c r="E29" s="5"/>
      <c r="F29" s="5"/>
      <c r="G29" s="5"/>
    </row>
    <row r="30" spans="2:8" ht="15" thickBot="1" x14ac:dyDescent="0.25">
      <c r="B30" s="858" t="s">
        <v>9</v>
      </c>
      <c r="C30" s="859" t="s">
        <v>733</v>
      </c>
      <c r="D30" s="860"/>
      <c r="E30" s="5"/>
      <c r="F30" s="5"/>
      <c r="G30" s="5"/>
    </row>
    <row r="31" spans="2:8" x14ac:dyDescent="0.2">
      <c r="B31" s="861">
        <v>1</v>
      </c>
      <c r="C31" s="862"/>
      <c r="D31" s="863"/>
      <c r="E31" s="5"/>
      <c r="F31" s="5"/>
      <c r="G31" s="5"/>
    </row>
    <row r="32" spans="2:8" x14ac:dyDescent="0.2">
      <c r="B32" s="831">
        <v>2</v>
      </c>
      <c r="C32" s="864"/>
      <c r="D32" s="607"/>
      <c r="E32" s="5"/>
      <c r="F32" s="5"/>
      <c r="G32" s="5"/>
    </row>
    <row r="33" spans="2:7" x14ac:dyDescent="0.2">
      <c r="B33" s="831" t="s">
        <v>193</v>
      </c>
      <c r="C33" s="864"/>
      <c r="D33" s="607"/>
      <c r="E33" s="5"/>
      <c r="F33" s="5"/>
      <c r="G33" s="5"/>
    </row>
    <row r="34" spans="2:7" x14ac:dyDescent="0.2">
      <c r="B34" s="831" t="s">
        <v>193</v>
      </c>
      <c r="C34" s="864"/>
      <c r="D34" s="607"/>
      <c r="E34" s="5"/>
      <c r="F34" s="5"/>
      <c r="G34" s="5"/>
    </row>
    <row r="35" spans="2:7" ht="15" thickBot="1" x14ac:dyDescent="0.25">
      <c r="B35" s="833" t="s">
        <v>193</v>
      </c>
      <c r="C35" s="865"/>
      <c r="D35" s="654"/>
      <c r="E35" s="5"/>
      <c r="F35" s="5"/>
      <c r="G35" s="5"/>
    </row>
    <row r="36" spans="2:7" x14ac:dyDescent="0.2">
      <c r="B36" s="5"/>
      <c r="C36" s="5"/>
      <c r="D36" s="5"/>
      <c r="E36" s="5"/>
      <c r="F36" s="5"/>
      <c r="G36" s="5"/>
    </row>
    <row r="37" spans="2:7" ht="15" thickBot="1" x14ac:dyDescent="0.25">
      <c r="B37" s="1331" t="s">
        <v>770</v>
      </c>
      <c r="C37" s="1331"/>
      <c r="D37" s="1331"/>
      <c r="E37" s="5"/>
      <c r="F37" s="5"/>
      <c r="G37" s="5"/>
    </row>
    <row r="38" spans="2:7" ht="29.25" thickBot="1" x14ac:dyDescent="0.25">
      <c r="B38" s="867" t="s">
        <v>301</v>
      </c>
      <c r="C38" s="868" t="s">
        <v>434</v>
      </c>
      <c r="D38" s="867" t="s">
        <v>734</v>
      </c>
      <c r="E38" s="5"/>
      <c r="F38" s="5"/>
      <c r="G38" s="5"/>
    </row>
    <row r="39" spans="2:7" ht="15" thickBot="1" x14ac:dyDescent="0.25">
      <c r="B39" s="856">
        <v>1</v>
      </c>
      <c r="C39" s="223">
        <v>2</v>
      </c>
      <c r="D39" s="869">
        <v>3</v>
      </c>
      <c r="E39" s="5"/>
      <c r="F39" s="5"/>
      <c r="G39" s="5"/>
    </row>
    <row r="40" spans="2:7" x14ac:dyDescent="0.2">
      <c r="B40" s="870">
        <v>1</v>
      </c>
      <c r="C40" s="871" t="s">
        <v>487</v>
      </c>
      <c r="D40" s="872"/>
      <c r="E40" s="5"/>
      <c r="F40" s="5"/>
      <c r="G40" s="5"/>
    </row>
    <row r="41" spans="2:7" x14ac:dyDescent="0.2">
      <c r="B41" s="831">
        <v>2</v>
      </c>
      <c r="C41" s="873" t="s">
        <v>488</v>
      </c>
      <c r="D41" s="755"/>
      <c r="E41" s="5"/>
      <c r="F41" s="5"/>
      <c r="G41" s="5"/>
    </row>
    <row r="42" spans="2:7" x14ac:dyDescent="0.2">
      <c r="B42" s="831">
        <v>3</v>
      </c>
      <c r="C42" s="873" t="s">
        <v>489</v>
      </c>
      <c r="D42" s="755"/>
      <c r="E42" s="5"/>
      <c r="F42" s="5"/>
      <c r="G42" s="5"/>
    </row>
    <row r="43" spans="2:7" x14ac:dyDescent="0.2">
      <c r="B43" s="831">
        <v>4</v>
      </c>
      <c r="C43" s="873" t="s">
        <v>490</v>
      </c>
      <c r="D43" s="755"/>
      <c r="E43" s="5"/>
      <c r="F43" s="5"/>
      <c r="G43" s="5"/>
    </row>
    <row r="44" spans="2:7" x14ac:dyDescent="0.2">
      <c r="B44" s="831">
        <v>5</v>
      </c>
      <c r="C44" s="873" t="s">
        <v>497</v>
      </c>
      <c r="D44" s="755"/>
      <c r="E44" s="5"/>
      <c r="F44" s="5"/>
      <c r="G44" s="5"/>
    </row>
    <row r="45" spans="2:7" x14ac:dyDescent="0.2">
      <c r="B45" s="831">
        <v>6</v>
      </c>
      <c r="C45" s="873" t="s">
        <v>496</v>
      </c>
      <c r="D45" s="755"/>
      <c r="E45" s="5"/>
      <c r="F45" s="5"/>
      <c r="G45" s="5"/>
    </row>
    <row r="46" spans="2:7" x14ac:dyDescent="0.2">
      <c r="B46" s="831">
        <v>7</v>
      </c>
      <c r="C46" s="873" t="s">
        <v>495</v>
      </c>
      <c r="D46" s="755"/>
      <c r="E46" s="5"/>
      <c r="F46" s="5"/>
      <c r="G46" s="5"/>
    </row>
    <row r="47" spans="2:7" x14ac:dyDescent="0.2">
      <c r="B47" s="831">
        <v>8</v>
      </c>
      <c r="C47" s="873" t="s">
        <v>494</v>
      </c>
      <c r="D47" s="755"/>
      <c r="E47" s="5"/>
      <c r="F47" s="5"/>
      <c r="G47" s="5"/>
    </row>
    <row r="48" spans="2:7" x14ac:dyDescent="0.2">
      <c r="B48" s="831">
        <v>9</v>
      </c>
      <c r="C48" s="873" t="s">
        <v>493</v>
      </c>
      <c r="D48" s="755"/>
      <c r="E48" s="5"/>
      <c r="F48" s="5"/>
      <c r="G48" s="5"/>
    </row>
    <row r="49" spans="2:7" x14ac:dyDescent="0.2">
      <c r="B49" s="831">
        <v>10</v>
      </c>
      <c r="C49" s="873" t="s">
        <v>492</v>
      </c>
      <c r="D49" s="755"/>
      <c r="E49" s="5"/>
      <c r="F49" s="5"/>
      <c r="G49" s="5"/>
    </row>
    <row r="50" spans="2:7" x14ac:dyDescent="0.2">
      <c r="B50" s="831">
        <v>11</v>
      </c>
      <c r="C50" s="873" t="s">
        <v>491</v>
      </c>
      <c r="D50" s="755"/>
      <c r="E50" s="5"/>
      <c r="F50" s="5"/>
      <c r="G50" s="5"/>
    </row>
    <row r="51" spans="2:7" ht="15" thickBot="1" x14ac:dyDescent="0.25">
      <c r="B51" s="833">
        <v>12</v>
      </c>
      <c r="C51" s="874" t="s">
        <v>426</v>
      </c>
      <c r="D51" s="875"/>
      <c r="E51" s="5"/>
      <c r="F51" s="5"/>
      <c r="G51" s="5"/>
    </row>
  </sheetData>
  <mergeCells count="8">
    <mergeCell ref="B1:D1"/>
    <mergeCell ref="B37:D37"/>
    <mergeCell ref="B21:D21"/>
    <mergeCell ref="C13:D13"/>
    <mergeCell ref="C14:D14"/>
    <mergeCell ref="C19:D19"/>
    <mergeCell ref="C15:C16"/>
    <mergeCell ref="C17:C18"/>
  </mergeCells>
  <conditionalFormatting sqref="D8:D10">
    <cfRule type="cellIs" dxfId="1" priority="2" stopIfTrue="1" operator="lessThan">
      <formula>0</formula>
    </cfRule>
  </conditionalFormatting>
  <printOptions horizontalCentered="1"/>
  <pageMargins left="0.5" right="1" top="0.75" bottom="0.75" header="0.3" footer="0.3"/>
  <pageSetup paperSize="9" scale="58" orientation="landscape" r:id="rId1"/>
  <headerFooter>
    <oddHeader>&amp;L&amp;"Tahoma,Bold"Банка/Штедилница______________________&amp;R&amp;"Tahoma,Bold"Образец СН</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B1:G98"/>
  <sheetViews>
    <sheetView zoomScaleNormal="100" workbookViewId="0">
      <selection activeCell="H97" sqref="H97"/>
    </sheetView>
  </sheetViews>
  <sheetFormatPr defaultColWidth="9.140625" defaultRowHeight="14.25" x14ac:dyDescent="0.25"/>
  <cols>
    <col min="1" max="1" width="0.85546875" style="36" customWidth="1"/>
    <col min="2" max="2" width="11.85546875" style="37" bestFit="1" customWidth="1"/>
    <col min="3" max="3" width="80.5703125" style="36" customWidth="1"/>
    <col min="4" max="4" width="22.5703125" style="36" customWidth="1"/>
    <col min="5" max="5" width="21" style="76" customWidth="1"/>
    <col min="6" max="6" width="14.7109375" style="36" customWidth="1"/>
    <col min="7" max="7" width="14" style="36" customWidth="1"/>
    <col min="8" max="16384" width="9.140625" style="36"/>
  </cols>
  <sheetData>
    <row r="1" spans="2:7" x14ac:dyDescent="0.25">
      <c r="B1" s="1340" t="s">
        <v>1020</v>
      </c>
      <c r="C1" s="1340"/>
      <c r="D1" s="1340"/>
      <c r="E1" s="1340"/>
    </row>
    <row r="2" spans="2:7" x14ac:dyDescent="0.25">
      <c r="B2" s="761"/>
      <c r="C2" s="761"/>
      <c r="D2" s="761"/>
      <c r="E2" s="761"/>
    </row>
    <row r="3" spans="2:7" x14ac:dyDescent="0.25">
      <c r="B3" s="1341" t="s">
        <v>1195</v>
      </c>
      <c r="C3" s="1341"/>
      <c r="D3" s="1341"/>
      <c r="E3" s="1341"/>
    </row>
    <row r="4" spans="2:7" x14ac:dyDescent="0.25">
      <c r="B4" s="1341"/>
      <c r="C4" s="1341"/>
      <c r="D4" s="1341"/>
      <c r="E4" s="1341"/>
    </row>
    <row r="5" spans="2:7" ht="15" thickBot="1" x14ac:dyDescent="0.3">
      <c r="E5" s="38" t="s">
        <v>1</v>
      </c>
    </row>
    <row r="6" spans="2:7" ht="15" thickBot="1" x14ac:dyDescent="0.3">
      <c r="B6" s="235" t="s">
        <v>28</v>
      </c>
      <c r="C6" s="236" t="s">
        <v>29</v>
      </c>
      <c r="D6" s="237" t="s">
        <v>435</v>
      </c>
      <c r="E6" s="238" t="s">
        <v>327</v>
      </c>
    </row>
    <row r="7" spans="2:7" s="40" customFormat="1" ht="15" thickBot="1" x14ac:dyDescent="0.3">
      <c r="B7" s="239">
        <v>1</v>
      </c>
      <c r="C7" s="240">
        <v>2</v>
      </c>
      <c r="D7" s="241">
        <v>3</v>
      </c>
      <c r="E7" s="242">
        <v>4</v>
      </c>
      <c r="G7" s="36"/>
    </row>
    <row r="8" spans="2:7" s="40" customFormat="1" ht="15" thickBot="1" x14ac:dyDescent="0.3">
      <c r="B8" s="435" t="s">
        <v>5</v>
      </c>
      <c r="C8" s="1345" t="s">
        <v>31</v>
      </c>
      <c r="D8" s="1346"/>
      <c r="E8" s="1347"/>
    </row>
    <row r="9" spans="2:7" s="40" customFormat="1" ht="15" thickBot="1" x14ac:dyDescent="0.3">
      <c r="B9" s="41" t="s">
        <v>30</v>
      </c>
      <c r="C9" s="42" t="s">
        <v>31</v>
      </c>
      <c r="D9" s="1032">
        <v>21889318</v>
      </c>
      <c r="E9" s="39"/>
    </row>
    <row r="10" spans="2:7" s="40" customFormat="1" ht="15" thickBot="1" x14ac:dyDescent="0.3">
      <c r="B10" s="41" t="s">
        <v>32</v>
      </c>
      <c r="C10" s="42" t="s">
        <v>33</v>
      </c>
      <c r="D10" s="1032">
        <v>19736993</v>
      </c>
      <c r="E10" s="39"/>
    </row>
    <row r="11" spans="2:7" ht="15" thickBot="1" x14ac:dyDescent="0.3">
      <c r="B11" s="41" t="s">
        <v>34</v>
      </c>
      <c r="C11" s="42" t="s">
        <v>35</v>
      </c>
      <c r="D11" s="1032">
        <v>18204999</v>
      </c>
      <c r="E11" s="43"/>
    </row>
    <row r="12" spans="2:7" s="47" customFormat="1" x14ac:dyDescent="0.25">
      <c r="B12" s="44" t="s">
        <v>36</v>
      </c>
      <c r="C12" s="45" t="s">
        <v>37</v>
      </c>
      <c r="D12" s="1033">
        <v>18243559</v>
      </c>
      <c r="E12" s="46"/>
    </row>
    <row r="13" spans="2:7" x14ac:dyDescent="0.25">
      <c r="B13" s="48" t="s">
        <v>38</v>
      </c>
      <c r="C13" s="176" t="s">
        <v>39</v>
      </c>
      <c r="D13" s="1034">
        <v>854136</v>
      </c>
      <c r="E13" s="50"/>
    </row>
    <row r="14" spans="2:7" x14ac:dyDescent="0.25">
      <c r="B14" s="48" t="s">
        <v>40</v>
      </c>
      <c r="C14" s="49" t="s">
        <v>41</v>
      </c>
      <c r="D14" s="1035">
        <v>2274484</v>
      </c>
      <c r="E14" s="50"/>
    </row>
    <row r="15" spans="2:7" x14ac:dyDescent="0.25">
      <c r="B15" s="48" t="s">
        <v>42</v>
      </c>
      <c r="C15" s="49" t="s">
        <v>43</v>
      </c>
      <c r="D15" s="1035">
        <v>10264492</v>
      </c>
      <c r="E15" s="50"/>
    </row>
    <row r="16" spans="2:7" x14ac:dyDescent="0.2">
      <c r="B16" s="48" t="s">
        <v>44</v>
      </c>
      <c r="C16" s="51" t="s">
        <v>45</v>
      </c>
      <c r="D16" s="1036">
        <v>4685665</v>
      </c>
      <c r="E16" s="50"/>
    </row>
    <row r="17" spans="2:5" x14ac:dyDescent="0.2">
      <c r="B17" s="48" t="s">
        <v>46</v>
      </c>
      <c r="C17" s="51" t="s">
        <v>735</v>
      </c>
      <c r="D17" s="1036">
        <v>0</v>
      </c>
      <c r="E17" s="50"/>
    </row>
    <row r="18" spans="2:5" x14ac:dyDescent="0.2">
      <c r="B18" s="48" t="s">
        <v>47</v>
      </c>
      <c r="C18" s="51" t="s">
        <v>48</v>
      </c>
      <c r="D18" s="1036">
        <v>0</v>
      </c>
      <c r="E18" s="50"/>
    </row>
    <row r="19" spans="2:5" x14ac:dyDescent="0.25">
      <c r="B19" s="48" t="s">
        <v>49</v>
      </c>
      <c r="C19" s="52" t="s">
        <v>50</v>
      </c>
      <c r="D19" s="1037">
        <v>164782</v>
      </c>
      <c r="E19" s="50"/>
    </row>
    <row r="20" spans="2:5" s="47" customFormat="1" x14ac:dyDescent="0.25">
      <c r="B20" s="53" t="s">
        <v>51</v>
      </c>
      <c r="C20" s="54" t="s">
        <v>52</v>
      </c>
      <c r="D20" s="1038">
        <v>-38560</v>
      </c>
      <c r="E20" s="55"/>
    </row>
    <row r="21" spans="2:5" x14ac:dyDescent="0.25">
      <c r="B21" s="48" t="s">
        <v>53</v>
      </c>
      <c r="C21" s="243" t="s">
        <v>54</v>
      </c>
      <c r="D21" s="1039">
        <v>0</v>
      </c>
      <c r="E21" s="50"/>
    </row>
    <row r="22" spans="2:5" x14ac:dyDescent="0.25">
      <c r="B22" s="244" t="s">
        <v>55</v>
      </c>
      <c r="C22" s="49" t="s">
        <v>56</v>
      </c>
      <c r="D22" s="1035">
        <v>-38560</v>
      </c>
      <c r="E22" s="50"/>
    </row>
    <row r="23" spans="2:5" ht="28.5" x14ac:dyDescent="0.25">
      <c r="B23" s="48" t="s">
        <v>57</v>
      </c>
      <c r="C23" s="49" t="s">
        <v>58</v>
      </c>
      <c r="D23" s="1040"/>
      <c r="E23" s="50"/>
    </row>
    <row r="24" spans="2:5" x14ac:dyDescent="0.2">
      <c r="B24" s="48" t="s">
        <v>59</v>
      </c>
      <c r="C24" s="51" t="s">
        <v>60</v>
      </c>
      <c r="D24" s="1041"/>
      <c r="E24" s="50"/>
    </row>
    <row r="25" spans="2:5" x14ac:dyDescent="0.25">
      <c r="B25" s="48" t="s">
        <v>61</v>
      </c>
      <c r="C25" s="49" t="s">
        <v>62</v>
      </c>
      <c r="D25" s="1040"/>
      <c r="E25" s="50"/>
    </row>
    <row r="26" spans="2:5" x14ac:dyDescent="0.25">
      <c r="B26" s="48" t="s">
        <v>63</v>
      </c>
      <c r="C26" s="49" t="s">
        <v>64</v>
      </c>
      <c r="D26" s="1040"/>
      <c r="E26" s="50"/>
    </row>
    <row r="27" spans="2:5" x14ac:dyDescent="0.25">
      <c r="B27" s="48" t="s">
        <v>65</v>
      </c>
      <c r="C27" s="49" t="s">
        <v>66</v>
      </c>
      <c r="D27" s="1040"/>
      <c r="E27" s="50"/>
    </row>
    <row r="28" spans="2:5" ht="28.5" x14ac:dyDescent="0.2">
      <c r="B28" s="48" t="s">
        <v>67</v>
      </c>
      <c r="C28" s="245" t="s">
        <v>68</v>
      </c>
      <c r="D28" s="1042"/>
      <c r="E28" s="50"/>
    </row>
    <row r="29" spans="2:5" ht="42.75" customHeight="1" x14ac:dyDescent="0.25">
      <c r="B29" s="48" t="s">
        <v>69</v>
      </c>
      <c r="C29" s="49" t="s">
        <v>70</v>
      </c>
      <c r="D29" s="1040"/>
      <c r="E29" s="50"/>
    </row>
    <row r="30" spans="2:5" ht="28.5" customHeight="1" x14ac:dyDescent="0.25">
      <c r="B30" s="48" t="s">
        <v>71</v>
      </c>
      <c r="C30" s="49" t="s">
        <v>72</v>
      </c>
      <c r="D30" s="1040"/>
      <c r="E30" s="50"/>
    </row>
    <row r="31" spans="2:5" ht="29.25" customHeight="1" x14ac:dyDescent="0.2">
      <c r="B31" s="48" t="s">
        <v>73</v>
      </c>
      <c r="C31" s="245" t="s">
        <v>74</v>
      </c>
      <c r="D31" s="1042"/>
      <c r="E31" s="50"/>
    </row>
    <row r="32" spans="2:5" ht="18.75" customHeight="1" x14ac:dyDescent="0.25">
      <c r="B32" s="48" t="s">
        <v>75</v>
      </c>
      <c r="C32" s="49" t="s">
        <v>76</v>
      </c>
      <c r="D32" s="1040"/>
      <c r="E32" s="50"/>
    </row>
    <row r="33" spans="2:5" ht="28.5" x14ac:dyDescent="0.25">
      <c r="B33" s="246" t="s">
        <v>77</v>
      </c>
      <c r="C33" s="49" t="s">
        <v>78</v>
      </c>
      <c r="D33" s="1040"/>
      <c r="E33" s="50"/>
    </row>
    <row r="34" spans="2:5" x14ac:dyDescent="0.25">
      <c r="B34" s="48" t="s">
        <v>79</v>
      </c>
      <c r="C34" s="49" t="s">
        <v>80</v>
      </c>
      <c r="D34" s="1040"/>
      <c r="E34" s="50"/>
    </row>
    <row r="35" spans="2:5" ht="28.5" x14ac:dyDescent="0.25">
      <c r="B35" s="246" t="s">
        <v>81</v>
      </c>
      <c r="C35" s="49" t="s">
        <v>82</v>
      </c>
      <c r="D35" s="1040"/>
      <c r="E35" s="50"/>
    </row>
    <row r="36" spans="2:5" s="47" customFormat="1" x14ac:dyDescent="0.25">
      <c r="B36" s="56" t="s">
        <v>83</v>
      </c>
      <c r="C36" s="54" t="s">
        <v>84</v>
      </c>
      <c r="D36" s="1043"/>
      <c r="E36" s="55"/>
    </row>
    <row r="37" spans="2:5" x14ac:dyDescent="0.25">
      <c r="B37" s="48" t="s">
        <v>85</v>
      </c>
      <c r="C37" s="57" t="s">
        <v>86</v>
      </c>
      <c r="D37" s="1044"/>
      <c r="E37" s="50"/>
    </row>
    <row r="38" spans="2:5" x14ac:dyDescent="0.2">
      <c r="B38" s="48" t="s">
        <v>87</v>
      </c>
      <c r="C38" s="245" t="s">
        <v>88</v>
      </c>
      <c r="D38" s="1042"/>
      <c r="E38" s="50"/>
    </row>
    <row r="39" spans="2:5" ht="28.5" x14ac:dyDescent="0.25">
      <c r="B39" s="48" t="s">
        <v>89</v>
      </c>
      <c r="C39" s="57" t="s">
        <v>90</v>
      </c>
      <c r="D39" s="1044"/>
      <c r="E39" s="50"/>
    </row>
    <row r="40" spans="2:5" ht="28.5" x14ac:dyDescent="0.25">
      <c r="B40" s="48" t="s">
        <v>91</v>
      </c>
      <c r="C40" s="57" t="s">
        <v>92</v>
      </c>
      <c r="D40" s="1044"/>
      <c r="E40" s="50"/>
    </row>
    <row r="41" spans="2:5" x14ac:dyDescent="0.25">
      <c r="B41" s="56" t="s">
        <v>93</v>
      </c>
      <c r="C41" s="58" t="s">
        <v>94</v>
      </c>
      <c r="D41" s="1045"/>
      <c r="E41" s="59"/>
    </row>
    <row r="42" spans="2:5" ht="28.5" x14ac:dyDescent="0.25">
      <c r="B42" s="247" t="s">
        <v>95</v>
      </c>
      <c r="C42" s="243" t="s">
        <v>96</v>
      </c>
      <c r="D42" s="1046"/>
      <c r="E42" s="50"/>
    </row>
    <row r="43" spans="2:5" x14ac:dyDescent="0.25">
      <c r="B43" s="247" t="s">
        <v>97</v>
      </c>
      <c r="C43" s="243" t="s">
        <v>98</v>
      </c>
      <c r="D43" s="1046"/>
      <c r="E43" s="50"/>
    </row>
    <row r="44" spans="2:5" x14ac:dyDescent="0.25">
      <c r="B44" s="56" t="s">
        <v>99</v>
      </c>
      <c r="C44" s="60" t="s">
        <v>100</v>
      </c>
      <c r="D44" s="1047"/>
      <c r="E44" s="59"/>
    </row>
    <row r="45" spans="2:5" ht="15" thickBot="1" x14ac:dyDescent="0.3">
      <c r="B45" s="61"/>
      <c r="C45" s="62"/>
      <c r="D45" s="1048"/>
      <c r="E45" s="63"/>
    </row>
    <row r="46" spans="2:5" ht="15" thickBot="1" x14ac:dyDescent="0.3">
      <c r="B46" s="41" t="s">
        <v>101</v>
      </c>
      <c r="C46" s="42" t="s">
        <v>102</v>
      </c>
      <c r="D46" s="1032">
        <v>1531994</v>
      </c>
      <c r="E46" s="43"/>
    </row>
    <row r="47" spans="2:5" x14ac:dyDescent="0.25">
      <c r="B47" s="64" t="s">
        <v>103</v>
      </c>
      <c r="C47" s="45" t="s">
        <v>104</v>
      </c>
      <c r="D47" s="1033">
        <v>1531994</v>
      </c>
      <c r="E47" s="65"/>
    </row>
    <row r="48" spans="2:5" x14ac:dyDescent="0.25">
      <c r="B48" s="66" t="s">
        <v>105</v>
      </c>
      <c r="C48" s="49" t="s">
        <v>106</v>
      </c>
      <c r="D48" s="1035">
        <v>1531994</v>
      </c>
      <c r="E48" s="50"/>
    </row>
    <row r="49" spans="2:5" x14ac:dyDescent="0.25">
      <c r="B49" s="48" t="s">
        <v>107</v>
      </c>
      <c r="C49" s="49" t="s">
        <v>108</v>
      </c>
      <c r="D49" s="1035">
        <v>0</v>
      </c>
      <c r="E49" s="50"/>
    </row>
    <row r="50" spans="2:5" x14ac:dyDescent="0.25">
      <c r="B50" s="53" t="s">
        <v>109</v>
      </c>
      <c r="C50" s="54" t="s">
        <v>110</v>
      </c>
      <c r="D50" s="1043"/>
      <c r="E50" s="55"/>
    </row>
    <row r="51" spans="2:5" x14ac:dyDescent="0.2">
      <c r="B51" s="48" t="s">
        <v>111</v>
      </c>
      <c r="C51" s="51" t="s">
        <v>112</v>
      </c>
      <c r="D51" s="1041"/>
      <c r="E51" s="50"/>
    </row>
    <row r="52" spans="2:5" ht="14.25" customHeight="1" x14ac:dyDescent="0.2">
      <c r="B52" s="244" t="s">
        <v>113</v>
      </c>
      <c r="C52" s="245" t="s">
        <v>114</v>
      </c>
      <c r="D52" s="1042"/>
      <c r="E52" s="50"/>
    </row>
    <row r="53" spans="2:5" ht="14.25" customHeight="1" x14ac:dyDescent="0.2">
      <c r="B53" s="244" t="s">
        <v>115</v>
      </c>
      <c r="C53" s="245" t="s">
        <v>116</v>
      </c>
      <c r="D53" s="1042"/>
      <c r="E53" s="50"/>
    </row>
    <row r="54" spans="2:5" ht="14.25" customHeight="1" x14ac:dyDescent="0.2">
      <c r="B54" s="244" t="s">
        <v>117</v>
      </c>
      <c r="C54" s="245" t="s">
        <v>118</v>
      </c>
      <c r="D54" s="1042"/>
      <c r="E54" s="50"/>
    </row>
    <row r="55" spans="2:5" ht="28.5" x14ac:dyDescent="0.2">
      <c r="B55" s="48" t="s">
        <v>119</v>
      </c>
      <c r="C55" s="245" t="s">
        <v>120</v>
      </c>
      <c r="D55" s="1042"/>
      <c r="E55" s="50"/>
    </row>
    <row r="56" spans="2:5" ht="42.75" x14ac:dyDescent="0.25">
      <c r="B56" s="246" t="s">
        <v>121</v>
      </c>
      <c r="C56" s="49" t="s">
        <v>122</v>
      </c>
      <c r="D56" s="1040"/>
      <c r="E56" s="50"/>
    </row>
    <row r="57" spans="2:5" ht="29.25" customHeight="1" x14ac:dyDescent="0.25">
      <c r="B57" s="246" t="s">
        <v>123</v>
      </c>
      <c r="C57" s="49" t="s">
        <v>124</v>
      </c>
      <c r="D57" s="1040"/>
      <c r="E57" s="50"/>
    </row>
    <row r="58" spans="2:5" ht="29.25" customHeight="1" x14ac:dyDescent="0.25">
      <c r="B58" s="246" t="s">
        <v>125</v>
      </c>
      <c r="C58" s="49" t="s">
        <v>126</v>
      </c>
      <c r="D58" s="1040"/>
      <c r="E58" s="50"/>
    </row>
    <row r="59" spans="2:5" ht="18" customHeight="1" x14ac:dyDescent="0.25">
      <c r="B59" s="246" t="s">
        <v>127</v>
      </c>
      <c r="C59" s="49" t="s">
        <v>128</v>
      </c>
      <c r="D59" s="1040"/>
      <c r="E59" s="50"/>
    </row>
    <row r="60" spans="2:5" x14ac:dyDescent="0.2">
      <c r="B60" s="246" t="s">
        <v>129</v>
      </c>
      <c r="C60" s="51" t="s">
        <v>80</v>
      </c>
      <c r="D60" s="1041"/>
      <c r="E60" s="50"/>
    </row>
    <row r="61" spans="2:5" x14ac:dyDescent="0.25">
      <c r="B61" s="56" t="s">
        <v>130</v>
      </c>
      <c r="C61" s="54" t="s">
        <v>131</v>
      </c>
      <c r="D61" s="1043"/>
      <c r="E61" s="59"/>
    </row>
    <row r="62" spans="2:5" x14ac:dyDescent="0.25">
      <c r="B62" s="48" t="s">
        <v>132</v>
      </c>
      <c r="C62" s="57" t="s">
        <v>133</v>
      </c>
      <c r="D62" s="1044"/>
      <c r="E62" s="50"/>
    </row>
    <row r="63" spans="2:5" x14ac:dyDescent="0.2">
      <c r="B63" s="48" t="s">
        <v>134</v>
      </c>
      <c r="C63" s="245" t="s">
        <v>135</v>
      </c>
      <c r="D63" s="1042"/>
      <c r="E63" s="50"/>
    </row>
    <row r="64" spans="2:5" ht="28.5" x14ac:dyDescent="0.25">
      <c r="B64" s="48" t="s">
        <v>136</v>
      </c>
      <c r="C64" s="57" t="s">
        <v>137</v>
      </c>
      <c r="D64" s="1044"/>
      <c r="E64" s="50"/>
    </row>
    <row r="65" spans="2:5" ht="28.5" x14ac:dyDescent="0.25">
      <c r="B65" s="48" t="s">
        <v>138</v>
      </c>
      <c r="C65" s="57" t="s">
        <v>139</v>
      </c>
      <c r="D65" s="1044"/>
      <c r="E65" s="50"/>
    </row>
    <row r="66" spans="2:5" x14ac:dyDescent="0.25">
      <c r="B66" s="56" t="s">
        <v>140</v>
      </c>
      <c r="C66" s="58" t="s">
        <v>94</v>
      </c>
      <c r="D66" s="1045"/>
      <c r="E66" s="59"/>
    </row>
    <row r="67" spans="2:5" ht="28.5" x14ac:dyDescent="0.2">
      <c r="B67" s="246" t="s">
        <v>141</v>
      </c>
      <c r="C67" s="245" t="s">
        <v>142</v>
      </c>
      <c r="D67" s="1042"/>
      <c r="E67" s="50"/>
    </row>
    <row r="68" spans="2:5" x14ac:dyDescent="0.25">
      <c r="B68" s="246" t="s">
        <v>143</v>
      </c>
      <c r="C68" s="243" t="s">
        <v>98</v>
      </c>
      <c r="D68" s="1046"/>
      <c r="E68" s="50"/>
    </row>
    <row r="69" spans="2:5" x14ac:dyDescent="0.25">
      <c r="B69" s="56" t="s">
        <v>144</v>
      </c>
      <c r="C69" s="60" t="s">
        <v>145</v>
      </c>
      <c r="D69" s="1047"/>
      <c r="E69" s="59"/>
    </row>
    <row r="70" spans="2:5" ht="15" thickBot="1" x14ac:dyDescent="0.25">
      <c r="B70" s="67"/>
      <c r="C70" s="68"/>
      <c r="D70" s="1049"/>
      <c r="E70" s="63"/>
    </row>
    <row r="71" spans="2:5" ht="15" thickBot="1" x14ac:dyDescent="0.3">
      <c r="B71" s="41" t="s">
        <v>146</v>
      </c>
      <c r="C71" s="42" t="s">
        <v>147</v>
      </c>
      <c r="D71" s="1032">
        <v>2152325</v>
      </c>
      <c r="E71" s="43"/>
    </row>
    <row r="72" spans="2:5" x14ac:dyDescent="0.25">
      <c r="B72" s="69" t="s">
        <v>148</v>
      </c>
      <c r="C72" s="45" t="s">
        <v>149</v>
      </c>
      <c r="D72" s="1033">
        <v>2152325</v>
      </c>
      <c r="E72" s="65"/>
    </row>
    <row r="73" spans="2:5" x14ac:dyDescent="0.25">
      <c r="B73" s="48" t="s">
        <v>150</v>
      </c>
      <c r="C73" s="49" t="s">
        <v>151</v>
      </c>
      <c r="D73" s="1035">
        <v>0</v>
      </c>
      <c r="E73" s="50"/>
    </row>
    <row r="74" spans="2:5" x14ac:dyDescent="0.25">
      <c r="B74" s="48" t="s">
        <v>152</v>
      </c>
      <c r="C74" s="49" t="s">
        <v>153</v>
      </c>
      <c r="D74" s="1035">
        <v>2152325</v>
      </c>
      <c r="E74" s="50"/>
    </row>
    <row r="75" spans="2:5" x14ac:dyDescent="0.25">
      <c r="B75" s="48" t="s">
        <v>154</v>
      </c>
      <c r="C75" s="49" t="s">
        <v>155</v>
      </c>
      <c r="D75" s="1040"/>
      <c r="E75" s="50"/>
    </row>
    <row r="76" spans="2:5" x14ac:dyDescent="0.25">
      <c r="B76" s="53" t="s">
        <v>156</v>
      </c>
      <c r="C76" s="54" t="s">
        <v>157</v>
      </c>
      <c r="D76" s="1043"/>
      <c r="E76" s="59"/>
    </row>
    <row r="77" spans="2:5" x14ac:dyDescent="0.25">
      <c r="B77" s="48" t="s">
        <v>158</v>
      </c>
      <c r="C77" s="49" t="s">
        <v>159</v>
      </c>
      <c r="D77" s="1040"/>
      <c r="E77" s="50"/>
    </row>
    <row r="78" spans="2:5" x14ac:dyDescent="0.25">
      <c r="B78" s="244" t="s">
        <v>160</v>
      </c>
      <c r="C78" s="49" t="s">
        <v>161</v>
      </c>
      <c r="D78" s="1040"/>
      <c r="E78" s="50"/>
    </row>
    <row r="79" spans="2:5" x14ac:dyDescent="0.25">
      <c r="B79" s="244" t="s">
        <v>162</v>
      </c>
      <c r="C79" s="49" t="s">
        <v>163</v>
      </c>
      <c r="D79" s="1040"/>
      <c r="E79" s="50"/>
    </row>
    <row r="80" spans="2:5" x14ac:dyDescent="0.25">
      <c r="B80" s="244" t="s">
        <v>164</v>
      </c>
      <c r="C80" s="49" t="s">
        <v>165</v>
      </c>
      <c r="D80" s="1040"/>
      <c r="E80" s="50"/>
    </row>
    <row r="81" spans="2:5" ht="28.5" customHeight="1" x14ac:dyDescent="0.2">
      <c r="B81" s="48" t="s">
        <v>166</v>
      </c>
      <c r="C81" s="245" t="s">
        <v>167</v>
      </c>
      <c r="D81" s="1042"/>
      <c r="E81" s="50"/>
    </row>
    <row r="82" spans="2:5" ht="32.25" customHeight="1" x14ac:dyDescent="0.2">
      <c r="B82" s="48" t="s">
        <v>168</v>
      </c>
      <c r="C82" s="245" t="s">
        <v>169</v>
      </c>
      <c r="D82" s="1042"/>
      <c r="E82" s="50"/>
    </row>
    <row r="83" spans="2:5" ht="28.5" x14ac:dyDescent="0.2">
      <c r="B83" s="48" t="s">
        <v>170</v>
      </c>
      <c r="C83" s="245" t="s">
        <v>171</v>
      </c>
      <c r="D83" s="1042"/>
      <c r="E83" s="50"/>
    </row>
    <row r="84" spans="2:5" ht="28.5" x14ac:dyDescent="0.2">
      <c r="B84" s="48" t="s">
        <v>172</v>
      </c>
      <c r="C84" s="245" t="s">
        <v>173</v>
      </c>
      <c r="D84" s="1042"/>
      <c r="E84" s="50"/>
    </row>
    <row r="85" spans="2:5" x14ac:dyDescent="0.25">
      <c r="B85" s="56" t="s">
        <v>174</v>
      </c>
      <c r="C85" s="54" t="s">
        <v>175</v>
      </c>
      <c r="D85" s="1043"/>
      <c r="E85" s="59"/>
    </row>
    <row r="86" spans="2:5" ht="14.25" customHeight="1" x14ac:dyDescent="0.25">
      <c r="B86" s="48" t="s">
        <v>176</v>
      </c>
      <c r="C86" s="57" t="s">
        <v>177</v>
      </c>
      <c r="D86" s="1044"/>
      <c r="E86" s="50"/>
    </row>
    <row r="87" spans="2:5" ht="14.25" customHeight="1" x14ac:dyDescent="0.2">
      <c r="B87" s="48" t="s">
        <v>178</v>
      </c>
      <c r="C87" s="245" t="s">
        <v>88</v>
      </c>
      <c r="D87" s="1042"/>
      <c r="E87" s="50"/>
    </row>
    <row r="88" spans="2:5" ht="28.5" x14ac:dyDescent="0.25">
      <c r="B88" s="48" t="s">
        <v>179</v>
      </c>
      <c r="C88" s="57" t="s">
        <v>90</v>
      </c>
      <c r="D88" s="1044"/>
      <c r="E88" s="50"/>
    </row>
    <row r="89" spans="2:5" ht="28.5" x14ac:dyDescent="0.25">
      <c r="B89" s="48" t="s">
        <v>180</v>
      </c>
      <c r="C89" s="57" t="s">
        <v>139</v>
      </c>
      <c r="D89" s="1044"/>
      <c r="E89" s="50"/>
    </row>
    <row r="90" spans="2:5" x14ac:dyDescent="0.25">
      <c r="B90" s="53" t="s">
        <v>181</v>
      </c>
      <c r="C90" s="58" t="s">
        <v>94</v>
      </c>
      <c r="D90" s="1045"/>
      <c r="E90" s="59"/>
    </row>
    <row r="91" spans="2:5" ht="28.5" x14ac:dyDescent="0.2">
      <c r="B91" s="246" t="s">
        <v>182</v>
      </c>
      <c r="C91" s="245" t="s">
        <v>183</v>
      </c>
      <c r="D91" s="1042"/>
      <c r="E91" s="50"/>
    </row>
    <row r="92" spans="2:5" x14ac:dyDescent="0.25">
      <c r="B92" s="246" t="s">
        <v>184</v>
      </c>
      <c r="C92" s="243" t="s">
        <v>98</v>
      </c>
      <c r="D92" s="1046"/>
      <c r="E92" s="50"/>
    </row>
    <row r="93" spans="2:5" ht="15" thickBot="1" x14ac:dyDescent="0.3">
      <c r="B93" s="70" t="s">
        <v>185</v>
      </c>
      <c r="C93" s="71" t="s">
        <v>186</v>
      </c>
      <c r="D93" s="234"/>
      <c r="E93" s="72"/>
    </row>
    <row r="94" spans="2:5" ht="15" thickBot="1" x14ac:dyDescent="0.3">
      <c r="B94" s="73"/>
      <c r="C94" s="74"/>
      <c r="D94" s="74"/>
      <c r="E94" s="75"/>
    </row>
    <row r="95" spans="2:5" ht="57" customHeight="1" thickBot="1" x14ac:dyDescent="0.3">
      <c r="B95" s="1342" t="s">
        <v>1198</v>
      </c>
      <c r="C95" s="1343"/>
      <c r="D95" s="1343"/>
      <c r="E95" s="1344"/>
    </row>
    <row r="96" spans="2:5" x14ac:dyDescent="0.25">
      <c r="B96" s="73"/>
      <c r="C96" s="74"/>
      <c r="D96" s="74"/>
      <c r="E96" s="75"/>
    </row>
    <row r="97" spans="2:5" x14ac:dyDescent="0.25">
      <c r="B97" s="73"/>
      <c r="C97" s="74"/>
      <c r="D97" s="74"/>
      <c r="E97" s="75"/>
    </row>
    <row r="98" spans="2:5" x14ac:dyDescent="0.25">
      <c r="B98" s="73"/>
      <c r="C98" s="74"/>
      <c r="D98" s="74"/>
      <c r="E98" s="75"/>
    </row>
  </sheetData>
  <mergeCells count="5">
    <mergeCell ref="B1:E1"/>
    <mergeCell ref="B3:E3"/>
    <mergeCell ref="B95:E95"/>
    <mergeCell ref="C8:E8"/>
    <mergeCell ref="B4:E4"/>
  </mergeCells>
  <printOptions horizontalCentered="1"/>
  <pageMargins left="0.23622047244094491" right="0.23622047244094491" top="0.74803149606299213" bottom="0.74803149606299213" header="0.31496062992125984" footer="0.31496062992125984"/>
  <pageSetup paperSize="9" scale="72" fitToHeight="2" orientation="portrait" r:id="rId1"/>
  <headerFooter>
    <oddHeader>&amp;L&amp;"Tahoma,Bold"&amp;10Банка/Штедилница______________________&amp;R&amp;"Tahoma,Bold"&amp;10Образец ССО</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D23"/>
  <sheetViews>
    <sheetView topLeftCell="B1" zoomScaleNormal="100" zoomScalePageLayoutView="90" workbookViewId="0">
      <selection activeCell="F28" sqref="A1:XFD1048576"/>
    </sheetView>
  </sheetViews>
  <sheetFormatPr defaultColWidth="9" defaultRowHeight="14.25" x14ac:dyDescent="0.2"/>
  <cols>
    <col min="1" max="1" width="9" style="1"/>
    <col min="2" max="2" width="9.28515625" style="1" customWidth="1"/>
    <col min="3" max="3" width="76.42578125" style="1" customWidth="1"/>
    <col min="4" max="4" width="86.42578125" style="1" customWidth="1"/>
    <col min="5" max="16384" width="9" style="1"/>
  </cols>
  <sheetData>
    <row r="2" spans="2:4" x14ac:dyDescent="0.2">
      <c r="B2" s="1322" t="s">
        <v>773</v>
      </c>
      <c r="C2" s="1322"/>
      <c r="D2" s="1322"/>
    </row>
    <row r="3" spans="2:4" ht="15" thickBot="1" x14ac:dyDescent="0.25"/>
    <row r="4" spans="2:4" ht="29.25" customHeight="1" x14ac:dyDescent="0.2">
      <c r="B4" s="1328" t="s">
        <v>0</v>
      </c>
      <c r="C4" s="1328" t="s">
        <v>651</v>
      </c>
      <c r="D4" s="1328" t="s">
        <v>29</v>
      </c>
    </row>
    <row r="5" spans="2:4" ht="15" customHeight="1" thickBot="1" x14ac:dyDescent="0.25">
      <c r="B5" s="1329"/>
      <c r="C5" s="1329"/>
      <c r="D5" s="1329"/>
    </row>
    <row r="6" spans="2:4" ht="15" customHeight="1" thickBot="1" x14ac:dyDescent="0.25">
      <c r="B6" s="185">
        <v>1</v>
      </c>
      <c r="C6" s="186">
        <v>2</v>
      </c>
      <c r="D6" s="186">
        <v>3</v>
      </c>
    </row>
    <row r="7" spans="2:4" x14ac:dyDescent="0.2">
      <c r="B7" s="183">
        <v>1</v>
      </c>
      <c r="C7" s="170" t="s">
        <v>198</v>
      </c>
      <c r="D7" s="170"/>
    </row>
    <row r="8" spans="2:4" x14ac:dyDescent="0.2">
      <c r="B8" s="168">
        <v>2</v>
      </c>
      <c r="C8" s="171" t="s">
        <v>422</v>
      </c>
      <c r="D8" s="171"/>
    </row>
    <row r="9" spans="2:4" x14ac:dyDescent="0.2">
      <c r="B9" s="168">
        <v>3</v>
      </c>
      <c r="C9" s="171" t="s">
        <v>199</v>
      </c>
      <c r="D9" s="171"/>
    </row>
    <row r="10" spans="2:4" x14ac:dyDescent="0.2">
      <c r="B10" s="168">
        <v>4</v>
      </c>
      <c r="C10" s="171" t="s">
        <v>771</v>
      </c>
      <c r="D10" s="171"/>
    </row>
    <row r="11" spans="2:4" x14ac:dyDescent="0.2">
      <c r="B11" s="168">
        <v>5</v>
      </c>
      <c r="C11" s="171" t="s">
        <v>322</v>
      </c>
      <c r="D11" s="171"/>
    </row>
    <row r="12" spans="2:4" x14ac:dyDescent="0.2">
      <c r="B12" s="168">
        <v>6</v>
      </c>
      <c r="C12" s="171" t="s">
        <v>486</v>
      </c>
      <c r="D12" s="171"/>
    </row>
    <row r="13" spans="2:4" x14ac:dyDescent="0.2">
      <c r="B13" s="168">
        <v>7</v>
      </c>
      <c r="C13" s="171" t="s">
        <v>200</v>
      </c>
      <c r="D13" s="171"/>
    </row>
    <row r="14" spans="2:4" x14ac:dyDescent="0.2">
      <c r="B14" s="168">
        <v>8</v>
      </c>
      <c r="C14" s="184" t="s">
        <v>324</v>
      </c>
      <c r="D14" s="171"/>
    </row>
    <row r="15" spans="2:4" x14ac:dyDescent="0.2">
      <c r="B15" s="168">
        <v>9</v>
      </c>
      <c r="C15" s="184" t="s">
        <v>500</v>
      </c>
      <c r="D15" s="171"/>
    </row>
    <row r="16" spans="2:4" x14ac:dyDescent="0.2">
      <c r="B16" s="168">
        <v>10</v>
      </c>
      <c r="C16" s="171" t="s">
        <v>323</v>
      </c>
      <c r="D16" s="171"/>
    </row>
    <row r="17" spans="2:4" x14ac:dyDescent="0.2">
      <c r="B17" s="168">
        <v>11</v>
      </c>
      <c r="C17" s="171" t="s">
        <v>498</v>
      </c>
      <c r="D17" s="171"/>
    </row>
    <row r="18" spans="2:4" x14ac:dyDescent="0.2">
      <c r="B18" s="168">
        <v>12</v>
      </c>
      <c r="C18" s="171" t="s">
        <v>499</v>
      </c>
      <c r="D18" s="171"/>
    </row>
    <row r="19" spans="2:4" x14ac:dyDescent="0.2">
      <c r="B19" s="168">
        <v>13</v>
      </c>
      <c r="C19" s="171" t="s">
        <v>421</v>
      </c>
      <c r="D19" s="171"/>
    </row>
    <row r="20" spans="2:4" x14ac:dyDescent="0.2">
      <c r="B20" s="168">
        <v>14</v>
      </c>
      <c r="C20" s="171" t="s">
        <v>772</v>
      </c>
      <c r="D20" s="171"/>
    </row>
    <row r="21" spans="2:4" ht="15" thickBot="1" x14ac:dyDescent="0.25">
      <c r="B21" s="169">
        <v>15</v>
      </c>
      <c r="C21" s="172" t="s">
        <v>774</v>
      </c>
      <c r="D21" s="173"/>
    </row>
    <row r="22" spans="2:4" x14ac:dyDescent="0.2">
      <c r="B22" s="152"/>
    </row>
    <row r="23" spans="2:4" x14ac:dyDescent="0.2">
      <c r="B23" s="152"/>
    </row>
  </sheetData>
  <mergeCells count="4">
    <mergeCell ref="C4:C5"/>
    <mergeCell ref="B4:B5"/>
    <mergeCell ref="D4:D5"/>
    <mergeCell ref="B2:D2"/>
  </mergeCells>
  <printOptions horizontalCentered="1"/>
  <pageMargins left="0.7" right="0.7" top="0.75" bottom="0.75" header="0.3" footer="0.3"/>
  <pageSetup paperSize="9" scale="72" orientation="landscape" r:id="rId1"/>
  <headerFooter>
    <oddHeader>&amp;L&amp;"Tahoma,Bold"Банка/Штедилница______________________&amp;R&amp;"Tahoma,Bold"Образец КИ</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D32"/>
  <sheetViews>
    <sheetView zoomScale="90" zoomScaleNormal="90" workbookViewId="0">
      <selection activeCell="E8" sqref="E8"/>
    </sheetView>
  </sheetViews>
  <sheetFormatPr defaultColWidth="9.140625" defaultRowHeight="14.25" x14ac:dyDescent="0.2"/>
  <cols>
    <col min="1" max="1" width="8.7109375" style="5" customWidth="1"/>
    <col min="2" max="2" width="65.42578125" style="5" customWidth="1"/>
    <col min="3" max="3" width="16.140625" style="5" customWidth="1"/>
    <col min="4" max="4" width="17.140625" style="5" customWidth="1"/>
    <col min="5" max="16384" width="9.140625" style="5"/>
  </cols>
  <sheetData>
    <row r="1" spans="1:4" x14ac:dyDescent="0.2">
      <c r="A1" s="1051" t="s">
        <v>1020</v>
      </c>
      <c r="B1" s="233"/>
      <c r="C1" s="233"/>
    </row>
    <row r="2" spans="1:4" x14ac:dyDescent="0.2">
      <c r="A2" s="1051"/>
      <c r="B2" s="233"/>
      <c r="C2" s="233"/>
    </row>
    <row r="3" spans="1:4" x14ac:dyDescent="0.2">
      <c r="A3" s="1351" t="s">
        <v>708</v>
      </c>
      <c r="B3" s="1351"/>
      <c r="C3" s="1351"/>
      <c r="D3" s="1351"/>
    </row>
    <row r="4" spans="1:4" x14ac:dyDescent="0.2">
      <c r="A4" s="1351" t="s">
        <v>1024</v>
      </c>
      <c r="B4" s="1351"/>
      <c r="C4" s="1351"/>
      <c r="D4" s="1351"/>
    </row>
    <row r="5" spans="1:4" x14ac:dyDescent="0.2">
      <c r="A5" s="762"/>
      <c r="B5" s="762"/>
      <c r="C5" s="762"/>
      <c r="D5" s="762"/>
    </row>
    <row r="6" spans="1:4" ht="15" thickBot="1" x14ac:dyDescent="0.25">
      <c r="C6" s="6" t="s">
        <v>1</v>
      </c>
    </row>
    <row r="7" spans="1:4" ht="30.75" customHeight="1" thickBot="1" x14ac:dyDescent="0.25">
      <c r="A7" s="248" t="s">
        <v>2</v>
      </c>
      <c r="B7" s="249" t="s">
        <v>3</v>
      </c>
      <c r="C7" s="250" t="s">
        <v>4</v>
      </c>
      <c r="D7" s="250" t="s">
        <v>327</v>
      </c>
    </row>
    <row r="8" spans="1:4" ht="15" thickBot="1" x14ac:dyDescent="0.25">
      <c r="A8" s="251">
        <v>1</v>
      </c>
      <c r="B8" s="286">
        <v>2</v>
      </c>
      <c r="C8" s="297">
        <v>3</v>
      </c>
      <c r="D8" s="252">
        <v>4</v>
      </c>
    </row>
    <row r="9" spans="1:4" ht="15.75" customHeight="1" thickBot="1" x14ac:dyDescent="0.25">
      <c r="A9" s="436" t="s">
        <v>5</v>
      </c>
      <c r="B9" s="1348" t="s">
        <v>501</v>
      </c>
      <c r="C9" s="1349"/>
      <c r="D9" s="1350"/>
    </row>
    <row r="10" spans="1:4" s="9" customFormat="1" x14ac:dyDescent="0.2">
      <c r="A10" s="7">
        <v>1</v>
      </c>
      <c r="B10" s="287" t="s">
        <v>6</v>
      </c>
      <c r="C10" s="298"/>
      <c r="D10" s="8"/>
    </row>
    <row r="11" spans="1:4" ht="28.5" x14ac:dyDescent="0.2">
      <c r="A11" s="10">
        <v>1.1000000000000001</v>
      </c>
      <c r="B11" s="288" t="s">
        <v>7</v>
      </c>
      <c r="C11" s="1008">
        <v>100428922.75</v>
      </c>
      <c r="D11" s="11"/>
    </row>
    <row r="12" spans="1:4" ht="15" thickBot="1" x14ac:dyDescent="0.25">
      <c r="A12" s="12">
        <v>1.2</v>
      </c>
      <c r="B12" s="288" t="s">
        <v>8</v>
      </c>
      <c r="C12" s="1008">
        <v>8034313.8200000003</v>
      </c>
      <c r="D12" s="11"/>
    </row>
    <row r="13" spans="1:4" x14ac:dyDescent="0.2">
      <c r="A13" s="7">
        <v>2</v>
      </c>
      <c r="B13" s="287" t="s">
        <v>10</v>
      </c>
      <c r="C13" s="1009"/>
      <c r="D13" s="13"/>
    </row>
    <row r="14" spans="1:4" x14ac:dyDescent="0.2">
      <c r="A14" s="10">
        <v>2.1</v>
      </c>
      <c r="B14" s="288" t="s">
        <v>11</v>
      </c>
      <c r="C14" s="1010">
        <v>1274341.9132614001</v>
      </c>
      <c r="D14" s="14"/>
    </row>
    <row r="15" spans="1:4" x14ac:dyDescent="0.2">
      <c r="A15" s="10">
        <v>2.2000000000000002</v>
      </c>
      <c r="B15" s="288" t="s">
        <v>12</v>
      </c>
      <c r="C15" s="1011">
        <v>0</v>
      </c>
      <c r="D15" s="15"/>
    </row>
    <row r="16" spans="1:4" x14ac:dyDescent="0.2">
      <c r="A16" s="12">
        <v>2.2999999999999998</v>
      </c>
      <c r="B16" s="288" t="s">
        <v>13</v>
      </c>
      <c r="C16" s="1011">
        <v>101947.35306091201</v>
      </c>
      <c r="D16" s="15"/>
    </row>
    <row r="17" spans="1:4" ht="15" thickBot="1" x14ac:dyDescent="0.25">
      <c r="A17" s="16">
        <v>2.4</v>
      </c>
      <c r="B17" s="289" t="s">
        <v>14</v>
      </c>
      <c r="C17" s="1012">
        <v>1274341.9132614001</v>
      </c>
      <c r="D17" s="17"/>
    </row>
    <row r="18" spans="1:4" ht="16.5" customHeight="1" x14ac:dyDescent="0.2">
      <c r="A18" s="7">
        <v>3</v>
      </c>
      <c r="B18" s="290" t="s">
        <v>16</v>
      </c>
      <c r="C18" s="1013"/>
      <c r="D18" s="18"/>
    </row>
    <row r="19" spans="1:4" ht="28.5" x14ac:dyDescent="0.2">
      <c r="A19" s="10">
        <v>3.1</v>
      </c>
      <c r="B19" s="288" t="s">
        <v>17</v>
      </c>
      <c r="C19" s="1014">
        <v>866542.54999999993</v>
      </c>
      <c r="D19" s="19"/>
    </row>
    <row r="20" spans="1:4" ht="28.5" x14ac:dyDescent="0.2">
      <c r="A20" s="20">
        <v>3.2</v>
      </c>
      <c r="B20" s="291" t="s">
        <v>18</v>
      </c>
      <c r="C20" s="1015">
        <v>10831781.875</v>
      </c>
      <c r="D20" s="21"/>
    </row>
    <row r="21" spans="1:4" ht="15" thickBot="1" x14ac:dyDescent="0.25">
      <c r="A21" s="22">
        <v>3.3</v>
      </c>
      <c r="B21" s="292" t="s">
        <v>19</v>
      </c>
      <c r="C21" s="1016"/>
      <c r="D21" s="23"/>
    </row>
    <row r="22" spans="1:4" x14ac:dyDescent="0.2">
      <c r="A22" s="24">
        <v>4</v>
      </c>
      <c r="B22" s="293" t="s">
        <v>21</v>
      </c>
      <c r="C22" s="1017"/>
      <c r="D22" s="25"/>
    </row>
    <row r="23" spans="1:4" ht="28.5" x14ac:dyDescent="0.2">
      <c r="A23" s="26">
        <v>4.0999999999999996</v>
      </c>
      <c r="B23" s="288" t="s">
        <v>22</v>
      </c>
      <c r="C23" s="1018">
        <v>0</v>
      </c>
      <c r="D23" s="27"/>
    </row>
    <row r="24" spans="1:4" x14ac:dyDescent="0.2">
      <c r="A24" s="26">
        <v>4.2</v>
      </c>
      <c r="B24" s="294" t="s">
        <v>354</v>
      </c>
      <c r="C24" s="1018">
        <v>0</v>
      </c>
      <c r="D24" s="27"/>
    </row>
    <row r="25" spans="1:4" ht="28.5" x14ac:dyDescent="0.2">
      <c r="A25" s="28">
        <v>4.3</v>
      </c>
      <c r="B25" s="288" t="s">
        <v>659</v>
      </c>
      <c r="C25" s="1018">
        <v>0</v>
      </c>
      <c r="D25" s="27"/>
    </row>
    <row r="26" spans="1:4" ht="28.5" x14ac:dyDescent="0.2">
      <c r="A26" s="28">
        <v>4.4000000000000004</v>
      </c>
      <c r="B26" s="288" t="s">
        <v>23</v>
      </c>
      <c r="C26" s="1018">
        <v>297.93439999999998</v>
      </c>
      <c r="D26" s="27"/>
    </row>
    <row r="27" spans="1:4" ht="28.5" x14ac:dyDescent="0.2">
      <c r="A27" s="26">
        <v>4.5</v>
      </c>
      <c r="B27" s="288" t="s">
        <v>661</v>
      </c>
      <c r="C27" s="1014">
        <v>297.93439999999998</v>
      </c>
      <c r="D27" s="19"/>
    </row>
    <row r="28" spans="1:4" x14ac:dyDescent="0.2">
      <c r="A28" s="29">
        <v>4.5999999999999996</v>
      </c>
      <c r="B28" s="289" t="s">
        <v>24</v>
      </c>
      <c r="C28" s="1019">
        <v>3724.18</v>
      </c>
      <c r="D28" s="30"/>
    </row>
    <row r="29" spans="1:4" s="9" customFormat="1" ht="16.5" customHeight="1" x14ac:dyDescent="0.2">
      <c r="A29" s="31">
        <v>5</v>
      </c>
      <c r="B29" s="295" t="s">
        <v>25</v>
      </c>
      <c r="C29" s="1020">
        <v>112538770.71826141</v>
      </c>
      <c r="D29" s="32"/>
    </row>
    <row r="30" spans="1:4" ht="15" thickBot="1" x14ac:dyDescent="0.25">
      <c r="A30" s="33">
        <v>6</v>
      </c>
      <c r="B30" s="292" t="s">
        <v>26</v>
      </c>
      <c r="C30" s="1016">
        <v>9003101.6574609131</v>
      </c>
      <c r="D30" s="23"/>
    </row>
    <row r="31" spans="1:4" s="9" customFormat="1" ht="15" thickBot="1" x14ac:dyDescent="0.25">
      <c r="A31" s="34">
        <v>7</v>
      </c>
      <c r="B31" s="296" t="s">
        <v>27</v>
      </c>
      <c r="C31" s="1021">
        <v>21889318</v>
      </c>
      <c r="D31" s="35"/>
    </row>
    <row r="32" spans="1:4" ht="15" thickBot="1" x14ac:dyDescent="0.25">
      <c r="A32" s="891">
        <v>8</v>
      </c>
      <c r="B32" s="890" t="s">
        <v>775</v>
      </c>
      <c r="C32" s="1022">
        <v>0.19450468367740995</v>
      </c>
      <c r="D32" s="35"/>
    </row>
  </sheetData>
  <mergeCells count="3">
    <mergeCell ref="B9:D9"/>
    <mergeCell ref="A3:D3"/>
    <mergeCell ref="A4:D4"/>
  </mergeCells>
  <printOptions horizontalCentered="1"/>
  <pageMargins left="0.7" right="0.7" top="0.48" bottom="0.17" header="0.17" footer="0.17"/>
  <pageSetup paperSize="9" scale="99" orientation="landscape" r:id="rId1"/>
  <headerFooter alignWithMargins="0">
    <oddHeader>&amp;L&amp;"тахома,Bold"&amp;10Банка/Штедилница________________________________&amp;R&amp;"Tahoma,Bold"&amp;10Образец АПРО</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B1:E15"/>
  <sheetViews>
    <sheetView topLeftCell="B1" zoomScaleNormal="100" workbookViewId="0">
      <selection activeCell="J8" sqref="J8"/>
    </sheetView>
  </sheetViews>
  <sheetFormatPr defaultColWidth="9.140625" defaultRowHeight="14.25" x14ac:dyDescent="0.2"/>
  <cols>
    <col min="1" max="2" width="9.140625" style="1"/>
    <col min="3" max="3" width="32.5703125" style="1" customWidth="1"/>
    <col min="4" max="4" width="78.7109375" style="1" customWidth="1"/>
    <col min="5" max="5" width="14.140625" style="1" customWidth="1"/>
    <col min="6" max="6" width="9.140625" style="1"/>
    <col min="7" max="7" width="11.42578125" style="1" bestFit="1" customWidth="1"/>
    <col min="8" max="16384" width="9.140625" style="1"/>
  </cols>
  <sheetData>
    <row r="1" spans="2:5" x14ac:dyDescent="0.2">
      <c r="B1" s="122" t="s">
        <v>1020</v>
      </c>
    </row>
    <row r="2" spans="2:5" x14ac:dyDescent="0.2">
      <c r="B2" s="122"/>
    </row>
    <row r="3" spans="2:5" x14ac:dyDescent="0.2">
      <c r="B3" s="1323" t="s">
        <v>1025</v>
      </c>
      <c r="C3" s="1323"/>
      <c r="D3" s="1323"/>
      <c r="E3" s="1323"/>
    </row>
    <row r="4" spans="2:5" x14ac:dyDescent="0.2">
      <c r="B4" s="122"/>
    </row>
    <row r="5" spans="2:5" ht="15" thickBot="1" x14ac:dyDescent="0.25">
      <c r="E5" s="124"/>
    </row>
    <row r="6" spans="2:5" ht="29.25" thickBot="1" x14ac:dyDescent="0.25">
      <c r="B6" s="215" t="s">
        <v>0</v>
      </c>
      <c r="C6" s="216" t="s">
        <v>342</v>
      </c>
      <c r="D6" s="217" t="s">
        <v>29</v>
      </c>
      <c r="E6" s="217" t="s">
        <v>327</v>
      </c>
    </row>
    <row r="7" spans="2:5" ht="15" thickBot="1" x14ac:dyDescent="0.25">
      <c r="B7" s="189">
        <v>1</v>
      </c>
      <c r="C7" s="190">
        <v>2</v>
      </c>
      <c r="D7" s="191">
        <v>3</v>
      </c>
      <c r="E7" s="191">
        <v>4</v>
      </c>
    </row>
    <row r="8" spans="2:5" ht="213.75" x14ac:dyDescent="0.2">
      <c r="B8" s="212">
        <v>1</v>
      </c>
      <c r="C8" s="188" t="s">
        <v>436</v>
      </c>
      <c r="D8" s="3" t="s">
        <v>1049</v>
      </c>
      <c r="E8" s="3"/>
    </row>
    <row r="9" spans="2:5" ht="299.25" x14ac:dyDescent="0.2">
      <c r="B9" s="192">
        <v>2</v>
      </c>
      <c r="C9" s="187" t="s">
        <v>502</v>
      </c>
      <c r="D9" s="4" t="s">
        <v>1050</v>
      </c>
      <c r="E9" s="4"/>
    </row>
    <row r="10" spans="2:5" ht="256.5" x14ac:dyDescent="0.2">
      <c r="B10" s="192"/>
      <c r="C10" s="187" t="s">
        <v>437</v>
      </c>
      <c r="D10" s="4" t="s">
        <v>1051</v>
      </c>
      <c r="E10" s="4"/>
    </row>
    <row r="11" spans="2:5" ht="270.75" x14ac:dyDescent="0.2">
      <c r="B11" s="192"/>
      <c r="C11" s="187" t="s">
        <v>377</v>
      </c>
      <c r="D11" s="4" t="s">
        <v>1052</v>
      </c>
      <c r="E11" s="4"/>
    </row>
    <row r="12" spans="2:5" ht="213.75" x14ac:dyDescent="0.2">
      <c r="B12" s="192"/>
      <c r="C12" s="187" t="s">
        <v>438</v>
      </c>
      <c r="D12" s="4" t="s">
        <v>1053</v>
      </c>
      <c r="E12" s="4"/>
    </row>
    <row r="13" spans="2:5" ht="142.5" x14ac:dyDescent="0.2">
      <c r="B13" s="192">
        <v>3</v>
      </c>
      <c r="C13" s="187" t="s">
        <v>439</v>
      </c>
      <c r="D13" s="4" t="s">
        <v>1054</v>
      </c>
      <c r="E13" s="4"/>
    </row>
    <row r="14" spans="2:5" ht="29.25" thickBot="1" x14ac:dyDescent="0.25">
      <c r="B14" s="193">
        <v>4</v>
      </c>
      <c r="C14" s="1057" t="s">
        <v>778</v>
      </c>
      <c r="D14" s="292" t="s">
        <v>1055</v>
      </c>
      <c r="E14" s="1056"/>
    </row>
    <row r="15" spans="2:5" x14ac:dyDescent="0.2">
      <c r="D15" s="152"/>
    </row>
  </sheetData>
  <mergeCells count="1">
    <mergeCell ref="B3:E3"/>
  </mergeCells>
  <conditionalFormatting sqref="D9:E13">
    <cfRule type="cellIs" dxfId="0" priority="1" stopIfTrue="1" operator="lessThan">
      <formula>0</formula>
    </cfRule>
  </conditionalFormatting>
  <printOptions horizontalCentered="1"/>
  <pageMargins left="0.7" right="0.7" top="0.75" bottom="0.75" header="0.3" footer="0.3"/>
  <pageSetup paperSize="9" orientation="landscape" r:id="rId1"/>
  <headerFooter>
    <oddHeader>&amp;L&amp;"Tahoma,Bold"Банка/Штедилница_______________________________&amp;"-,Regular"_&amp;R&amp;"Tahoma,Bold"Образец ПИКО</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G11"/>
  <sheetViews>
    <sheetView topLeftCell="B2" zoomScaleNormal="100" workbookViewId="0">
      <selection activeCell="F28" sqref="A1:XFD1048576"/>
    </sheetView>
  </sheetViews>
  <sheetFormatPr defaultColWidth="9.140625" defaultRowHeight="14.25" x14ac:dyDescent="0.2"/>
  <cols>
    <col min="1" max="1" width="9.140625" style="1"/>
    <col min="2" max="2" width="8.85546875" style="1" customWidth="1"/>
    <col min="3" max="3" width="71.85546875" style="1" customWidth="1"/>
    <col min="4" max="4" width="21.85546875" style="1" customWidth="1"/>
    <col min="5" max="5" width="14.7109375" style="1" customWidth="1"/>
    <col min="6" max="6" width="9.140625" style="1"/>
    <col min="7" max="7" width="11.42578125" style="1" bestFit="1" customWidth="1"/>
    <col min="8" max="16384" width="9.140625" style="1"/>
  </cols>
  <sheetData>
    <row r="1" spans="2:7" x14ac:dyDescent="0.2">
      <c r="B1" s="122"/>
    </row>
    <row r="2" spans="2:7" x14ac:dyDescent="0.2">
      <c r="B2" s="122"/>
    </row>
    <row r="3" spans="2:7" x14ac:dyDescent="0.2">
      <c r="B3" s="1312" t="s">
        <v>710</v>
      </c>
      <c r="C3" s="1312"/>
      <c r="D3" s="1312"/>
      <c r="E3" s="1312"/>
    </row>
    <row r="4" spans="2:7" ht="15" thickBot="1" x14ac:dyDescent="0.25"/>
    <row r="5" spans="2:7" ht="29.45" customHeight="1" thickBot="1" x14ac:dyDescent="0.25">
      <c r="B5" s="254" t="s">
        <v>0</v>
      </c>
      <c r="C5" s="254" t="s">
        <v>29</v>
      </c>
      <c r="D5" s="257" t="s">
        <v>440</v>
      </c>
      <c r="E5" s="257" t="s">
        <v>327</v>
      </c>
      <c r="G5" s="1" t="s">
        <v>1007</v>
      </c>
    </row>
    <row r="6" spans="2:7" ht="15" thickBot="1" x14ac:dyDescent="0.25">
      <c r="B6" s="255">
        <v>1</v>
      </c>
      <c r="C6" s="258">
        <v>2</v>
      </c>
      <c r="D6" s="258">
        <v>3</v>
      </c>
      <c r="E6" s="258">
        <v>4</v>
      </c>
      <c r="G6" s="1" t="s">
        <v>1008</v>
      </c>
    </row>
    <row r="7" spans="2:7" x14ac:dyDescent="0.2">
      <c r="B7" s="256">
        <v>1</v>
      </c>
      <c r="C7" s="116" t="s">
        <v>362</v>
      </c>
      <c r="D7" s="494"/>
      <c r="E7" s="498"/>
    </row>
    <row r="8" spans="2:7" x14ac:dyDescent="0.2">
      <c r="B8" s="143">
        <v>2</v>
      </c>
      <c r="C8" s="117" t="s">
        <v>441</v>
      </c>
      <c r="D8" s="495"/>
      <c r="E8" s="499"/>
    </row>
    <row r="9" spans="2:7" x14ac:dyDescent="0.2">
      <c r="B9" s="143">
        <v>3</v>
      </c>
      <c r="C9" s="117" t="s">
        <v>363</v>
      </c>
      <c r="D9" s="495"/>
      <c r="E9" s="499"/>
    </row>
    <row r="10" spans="2:7" ht="15" thickBot="1" x14ac:dyDescent="0.25">
      <c r="B10" s="493">
        <v>4</v>
      </c>
      <c r="C10" s="876" t="s">
        <v>779</v>
      </c>
      <c r="D10" s="496"/>
      <c r="E10" s="500"/>
    </row>
    <row r="11" spans="2:7" ht="15" thickBot="1" x14ac:dyDescent="0.25">
      <c r="B11" s="501">
        <v>5</v>
      </c>
      <c r="C11" s="502" t="s">
        <v>738</v>
      </c>
      <c r="D11" s="497">
        <f>D7+D8+D9+D10</f>
        <v>0</v>
      </c>
      <c r="E11" s="336"/>
    </row>
  </sheetData>
  <mergeCells count="1">
    <mergeCell ref="B3:E3"/>
  </mergeCells>
  <printOptions horizontalCentered="1"/>
  <pageMargins left="0.7" right="0.7" top="0.75" bottom="0.75" header="0.3" footer="0.3"/>
  <pageSetup paperSize="9" orientation="landscape" r:id="rId1"/>
  <headerFooter>
    <oddHeader>&amp;L&amp;"Tahoma,Bold"Банка/Штедилница________________________________&amp;R&amp;"Tahoma,Bold"Образец СЗСК</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G47"/>
  <sheetViews>
    <sheetView zoomScaleNormal="100" workbookViewId="0">
      <selection activeCell="C8" sqref="C8"/>
    </sheetView>
  </sheetViews>
  <sheetFormatPr defaultColWidth="9.140625" defaultRowHeight="14.25" x14ac:dyDescent="0.2"/>
  <cols>
    <col min="1" max="1" width="6.5703125" style="77" customWidth="1"/>
    <col min="2" max="2" width="28.140625" style="77" customWidth="1"/>
    <col min="3" max="3" width="35.28515625" style="77" customWidth="1"/>
    <col min="4" max="4" width="31.85546875" style="77" customWidth="1"/>
    <col min="5" max="5" width="43" style="77" customWidth="1"/>
    <col min="6" max="16384" width="9.140625" style="77"/>
  </cols>
  <sheetData>
    <row r="1" spans="1:7" s="1" customFormat="1" x14ac:dyDescent="0.2">
      <c r="A1" s="122" t="s">
        <v>1020</v>
      </c>
      <c r="B1" s="253"/>
      <c r="C1" s="253"/>
      <c r="D1" s="253"/>
    </row>
    <row r="2" spans="1:7" s="1" customFormat="1" x14ac:dyDescent="0.2">
      <c r="A2" s="122"/>
      <c r="B2" s="253"/>
      <c r="C2" s="253"/>
      <c r="D2" s="253"/>
    </row>
    <row r="3" spans="1:7" x14ac:dyDescent="0.2">
      <c r="A3" s="1352" t="s">
        <v>1026</v>
      </c>
      <c r="B3" s="1352"/>
      <c r="C3" s="1352"/>
      <c r="D3" s="1352"/>
      <c r="E3" s="1352"/>
    </row>
    <row r="4" spans="1:7" x14ac:dyDescent="0.2">
      <c r="A4" s="763"/>
      <c r="B4" s="763"/>
      <c r="C4" s="763"/>
      <c r="D4" s="763"/>
      <c r="E4" s="763"/>
    </row>
    <row r="5" spans="1:7" ht="15" thickBot="1" x14ac:dyDescent="0.25">
      <c r="A5" s="78"/>
      <c r="B5" s="78"/>
      <c r="C5" s="78"/>
      <c r="D5" s="78"/>
      <c r="E5" s="79" t="s">
        <v>1</v>
      </c>
    </row>
    <row r="6" spans="1:7" ht="57" x14ac:dyDescent="0.2">
      <c r="A6" s="259" t="s">
        <v>187</v>
      </c>
      <c r="B6" s="260" t="s">
        <v>188</v>
      </c>
      <c r="C6" s="261" t="s">
        <v>189</v>
      </c>
      <c r="D6" s="261" t="s">
        <v>190</v>
      </c>
      <c r="E6" s="262" t="s">
        <v>191</v>
      </c>
      <c r="G6" s="992"/>
    </row>
    <row r="7" spans="1:7" x14ac:dyDescent="0.2">
      <c r="A7" s="263">
        <v>1</v>
      </c>
      <c r="B7" s="264">
        <v>2</v>
      </c>
      <c r="C7" s="264">
        <v>3</v>
      </c>
      <c r="D7" s="300">
        <v>4</v>
      </c>
      <c r="E7" s="301" t="s">
        <v>192</v>
      </c>
    </row>
    <row r="8" spans="1:7" x14ac:dyDescent="0.2">
      <c r="A8" s="80" t="s">
        <v>250</v>
      </c>
      <c r="B8" s="1058" t="s">
        <v>1056</v>
      </c>
      <c r="C8" s="1059">
        <v>0</v>
      </c>
      <c r="D8" s="1060">
        <v>1</v>
      </c>
      <c r="E8" s="1061">
        <v>0</v>
      </c>
    </row>
    <row r="9" spans="1:7" x14ac:dyDescent="0.2">
      <c r="A9" s="80" t="s">
        <v>247</v>
      </c>
      <c r="B9" s="1058" t="s">
        <v>1057</v>
      </c>
      <c r="C9" s="1059">
        <v>4</v>
      </c>
      <c r="D9" s="1060">
        <v>0</v>
      </c>
      <c r="E9" s="1061">
        <v>0</v>
      </c>
    </row>
    <row r="10" spans="1:7" x14ac:dyDescent="0.2">
      <c r="A10" s="80" t="s">
        <v>248</v>
      </c>
      <c r="B10" s="1058" t="s">
        <v>1058</v>
      </c>
      <c r="C10" s="1059">
        <v>0</v>
      </c>
      <c r="D10" s="1060">
        <v>0.25</v>
      </c>
      <c r="E10" s="1061">
        <v>0</v>
      </c>
    </row>
    <row r="11" spans="1:7" x14ac:dyDescent="0.2">
      <c r="A11" s="80" t="s">
        <v>249</v>
      </c>
      <c r="B11" s="1058" t="s">
        <v>1059</v>
      </c>
      <c r="C11" s="1059">
        <v>3667</v>
      </c>
      <c r="D11" s="1060">
        <v>1</v>
      </c>
      <c r="E11" s="1061">
        <v>36.67</v>
      </c>
    </row>
    <row r="12" spans="1:7" x14ac:dyDescent="0.2">
      <c r="A12" s="80" t="s">
        <v>254</v>
      </c>
      <c r="B12" s="1058" t="s">
        <v>1060</v>
      </c>
      <c r="C12" s="1059">
        <v>4</v>
      </c>
      <c r="D12" s="1060">
        <v>0</v>
      </c>
      <c r="E12" s="1061">
        <v>0</v>
      </c>
    </row>
    <row r="13" spans="1:7" x14ac:dyDescent="0.2">
      <c r="A13" s="80" t="s">
        <v>255</v>
      </c>
      <c r="B13" s="1058" t="s">
        <v>1061</v>
      </c>
      <c r="C13" s="1059">
        <v>0</v>
      </c>
      <c r="D13" s="1060">
        <v>0</v>
      </c>
      <c r="E13" s="1061">
        <v>0</v>
      </c>
    </row>
    <row r="14" spans="1:7" s="85" customFormat="1" x14ac:dyDescent="0.2">
      <c r="A14" s="80" t="s">
        <v>257</v>
      </c>
      <c r="B14" s="1058" t="s">
        <v>1062</v>
      </c>
      <c r="C14" s="1059">
        <v>0</v>
      </c>
      <c r="D14" s="1060">
        <v>2</v>
      </c>
      <c r="E14" s="1061">
        <v>0</v>
      </c>
    </row>
    <row r="15" spans="1:7" s="85" customFormat="1" ht="15.75" customHeight="1" x14ac:dyDescent="0.2">
      <c r="A15" s="80" t="s">
        <v>1063</v>
      </c>
      <c r="B15" s="1058" t="s">
        <v>1064</v>
      </c>
      <c r="C15" s="1059">
        <v>107</v>
      </c>
      <c r="D15" s="1060">
        <v>2</v>
      </c>
      <c r="E15" s="1061">
        <v>2.13</v>
      </c>
    </row>
    <row r="16" spans="1:7" x14ac:dyDescent="0.2">
      <c r="A16" s="80" t="s">
        <v>923</v>
      </c>
      <c r="B16" s="1058" t="s">
        <v>1065</v>
      </c>
      <c r="C16" s="1059">
        <v>0</v>
      </c>
      <c r="D16" s="1060">
        <v>0</v>
      </c>
      <c r="E16" s="1061">
        <v>0</v>
      </c>
    </row>
    <row r="17" spans="1:5" x14ac:dyDescent="0.2">
      <c r="A17" s="80" t="s">
        <v>930</v>
      </c>
      <c r="B17" s="1058" t="s">
        <v>1066</v>
      </c>
      <c r="C17" s="1059">
        <v>75</v>
      </c>
      <c r="D17" s="1060">
        <v>0.75</v>
      </c>
      <c r="E17" s="1061">
        <v>0.56999999999999995</v>
      </c>
    </row>
    <row r="18" spans="1:5" x14ac:dyDescent="0.2">
      <c r="A18" s="80" t="s">
        <v>935</v>
      </c>
      <c r="B18" s="1058" t="s">
        <v>1067</v>
      </c>
      <c r="C18" s="1059">
        <v>0</v>
      </c>
      <c r="D18" s="1060">
        <v>0</v>
      </c>
      <c r="E18" s="1061">
        <v>0</v>
      </c>
    </row>
    <row r="19" spans="1:5" x14ac:dyDescent="0.2">
      <c r="A19" s="80" t="s">
        <v>941</v>
      </c>
      <c r="B19" s="1058" t="s">
        <v>1068</v>
      </c>
      <c r="C19" s="1059">
        <v>0</v>
      </c>
      <c r="D19" s="1060">
        <v>0.25</v>
      </c>
      <c r="E19" s="1061">
        <v>0</v>
      </c>
    </row>
    <row r="20" spans="1:5" x14ac:dyDescent="0.2">
      <c r="A20" s="80" t="s">
        <v>948</v>
      </c>
      <c r="B20" s="1058" t="s">
        <v>1069</v>
      </c>
      <c r="C20" s="1059">
        <v>0</v>
      </c>
      <c r="D20" s="1060">
        <v>2.5</v>
      </c>
      <c r="E20" s="1061">
        <v>-0.01</v>
      </c>
    </row>
    <row r="21" spans="1:5" x14ac:dyDescent="0.2">
      <c r="A21" s="80" t="s">
        <v>968</v>
      </c>
      <c r="B21" s="1058" t="s">
        <v>1070</v>
      </c>
      <c r="C21" s="1059">
        <v>1</v>
      </c>
      <c r="D21" s="1060">
        <v>0</v>
      </c>
      <c r="E21" s="1061">
        <v>0</v>
      </c>
    </row>
    <row r="22" spans="1:5" x14ac:dyDescent="0.2">
      <c r="A22" s="80" t="s">
        <v>984</v>
      </c>
      <c r="B22" s="1058" t="s">
        <v>1071</v>
      </c>
      <c r="C22" s="1059">
        <v>0</v>
      </c>
      <c r="D22" s="1060">
        <v>0</v>
      </c>
      <c r="E22" s="1061">
        <v>0</v>
      </c>
    </row>
    <row r="23" spans="1:5" x14ac:dyDescent="0.2">
      <c r="A23" s="80" t="s">
        <v>1072</v>
      </c>
      <c r="B23" s="1058" t="s">
        <v>1073</v>
      </c>
      <c r="C23" s="1059">
        <v>0</v>
      </c>
      <c r="D23" s="1060">
        <v>0</v>
      </c>
      <c r="E23" s="1061">
        <v>0</v>
      </c>
    </row>
    <row r="24" spans="1:5" x14ac:dyDescent="0.2">
      <c r="A24" s="80" t="s">
        <v>1074</v>
      </c>
      <c r="B24" s="1058" t="s">
        <v>1075</v>
      </c>
      <c r="C24" s="1059">
        <v>14</v>
      </c>
      <c r="D24" s="1060">
        <v>2</v>
      </c>
      <c r="E24" s="1061">
        <v>0.28000000000000003</v>
      </c>
    </row>
    <row r="25" spans="1:5" x14ac:dyDescent="0.2">
      <c r="A25" s="80" t="s">
        <v>1076</v>
      </c>
      <c r="B25" s="1058" t="s">
        <v>1077</v>
      </c>
      <c r="C25" s="1059">
        <v>7513875</v>
      </c>
      <c r="D25" s="1060">
        <v>1.75</v>
      </c>
      <c r="E25" s="1061">
        <v>131492.79999999999</v>
      </c>
    </row>
    <row r="26" spans="1:5" x14ac:dyDescent="0.2">
      <c r="A26" s="80" t="s">
        <v>1078</v>
      </c>
      <c r="B26" s="1058" t="s">
        <v>1079</v>
      </c>
      <c r="C26" s="1059">
        <v>0</v>
      </c>
      <c r="D26" s="1060">
        <v>0</v>
      </c>
      <c r="E26" s="1061">
        <v>0</v>
      </c>
    </row>
    <row r="27" spans="1:5" x14ac:dyDescent="0.2">
      <c r="A27" s="80" t="s">
        <v>1080</v>
      </c>
      <c r="B27" s="1058" t="s">
        <v>1081</v>
      </c>
      <c r="C27" s="1059">
        <v>0</v>
      </c>
      <c r="D27" s="1060">
        <v>0</v>
      </c>
      <c r="E27" s="1061">
        <v>0</v>
      </c>
    </row>
    <row r="28" spans="1:5" x14ac:dyDescent="0.2">
      <c r="A28" s="80" t="s">
        <v>1082</v>
      </c>
      <c r="B28" s="1058" t="s">
        <v>1083</v>
      </c>
      <c r="C28" s="1059">
        <v>0</v>
      </c>
      <c r="D28" s="1060">
        <v>0</v>
      </c>
      <c r="E28" s="1061">
        <v>0</v>
      </c>
    </row>
    <row r="29" spans="1:5" x14ac:dyDescent="0.2">
      <c r="A29" s="80" t="s">
        <v>1084</v>
      </c>
      <c r="B29" s="1058" t="s">
        <v>1085</v>
      </c>
      <c r="C29" s="1059">
        <v>1</v>
      </c>
      <c r="D29" s="1060">
        <v>0</v>
      </c>
      <c r="E29" s="1061">
        <v>0</v>
      </c>
    </row>
    <row r="30" spans="1:5" x14ac:dyDescent="0.2">
      <c r="A30" s="80" t="s">
        <v>1086</v>
      </c>
      <c r="B30" s="1058" t="s">
        <v>1087</v>
      </c>
      <c r="C30" s="1059">
        <v>0</v>
      </c>
      <c r="D30" s="1060">
        <v>0</v>
      </c>
      <c r="E30" s="1061">
        <v>0</v>
      </c>
    </row>
    <row r="31" spans="1:5" x14ac:dyDescent="0.2">
      <c r="A31" s="80" t="s">
        <v>1088</v>
      </c>
      <c r="B31" s="1058" t="s">
        <v>1089</v>
      </c>
      <c r="C31" s="1059">
        <v>0</v>
      </c>
      <c r="D31" s="1060">
        <v>1.5</v>
      </c>
      <c r="E31" s="1061">
        <v>0</v>
      </c>
    </row>
    <row r="32" spans="1:5" x14ac:dyDescent="0.2">
      <c r="A32" s="80" t="s">
        <v>1090</v>
      </c>
      <c r="B32" s="1058" t="s">
        <v>1091</v>
      </c>
      <c r="C32" s="1059">
        <v>993</v>
      </c>
      <c r="D32" s="1060">
        <v>1</v>
      </c>
      <c r="E32" s="1061">
        <v>9.93</v>
      </c>
    </row>
    <row r="33" spans="1:5" x14ac:dyDescent="0.2">
      <c r="A33" s="80" t="s">
        <v>1092</v>
      </c>
      <c r="B33" s="1058" t="s">
        <v>1093</v>
      </c>
      <c r="C33" s="1059">
        <v>21463</v>
      </c>
      <c r="D33" s="1060">
        <v>0</v>
      </c>
      <c r="E33" s="1061">
        <v>0</v>
      </c>
    </row>
    <row r="34" spans="1:5" x14ac:dyDescent="0.2">
      <c r="A34" s="80" t="s">
        <v>1094</v>
      </c>
      <c r="B34" s="1058" t="s">
        <v>1095</v>
      </c>
      <c r="C34" s="1059">
        <v>168</v>
      </c>
      <c r="D34" s="1060">
        <v>0</v>
      </c>
      <c r="E34" s="1061">
        <v>0</v>
      </c>
    </row>
    <row r="35" spans="1:5" x14ac:dyDescent="0.2">
      <c r="A35" s="80" t="s">
        <v>1096</v>
      </c>
      <c r="B35" s="1058" t="s">
        <v>1097</v>
      </c>
      <c r="C35" s="1059">
        <v>0</v>
      </c>
      <c r="D35" s="1060">
        <v>0</v>
      </c>
      <c r="E35" s="1061">
        <v>0</v>
      </c>
    </row>
    <row r="36" spans="1:5" x14ac:dyDescent="0.2">
      <c r="A36" s="80" t="s">
        <v>1098</v>
      </c>
      <c r="B36" s="1058" t="s">
        <v>1099</v>
      </c>
      <c r="C36" s="1059">
        <v>0</v>
      </c>
      <c r="D36" s="1060">
        <v>0</v>
      </c>
      <c r="E36" s="1061">
        <v>0</v>
      </c>
    </row>
    <row r="37" spans="1:5" x14ac:dyDescent="0.2">
      <c r="A37" s="80" t="s">
        <v>1100</v>
      </c>
      <c r="B37" s="1058" t="s">
        <v>1101</v>
      </c>
      <c r="C37" s="1059">
        <v>0</v>
      </c>
      <c r="D37" s="1060">
        <v>0</v>
      </c>
      <c r="E37" s="1061">
        <v>0</v>
      </c>
    </row>
    <row r="38" spans="1:5" x14ac:dyDescent="0.2">
      <c r="A38" s="80" t="s">
        <v>1102</v>
      </c>
      <c r="B38" s="1058" t="s">
        <v>1103</v>
      </c>
      <c r="C38" s="1059">
        <v>0</v>
      </c>
      <c r="D38" s="1060">
        <v>1</v>
      </c>
      <c r="E38" s="1061">
        <v>0</v>
      </c>
    </row>
    <row r="39" spans="1:5" x14ac:dyDescent="0.2">
      <c r="A39" s="80" t="s">
        <v>1104</v>
      </c>
      <c r="B39" s="1058" t="s">
        <v>1105</v>
      </c>
      <c r="C39" s="1059">
        <v>0</v>
      </c>
      <c r="D39" s="1060">
        <v>0</v>
      </c>
      <c r="E39" s="1061">
        <v>0</v>
      </c>
    </row>
    <row r="40" spans="1:5" x14ac:dyDescent="0.2">
      <c r="A40" s="80" t="s">
        <v>1106</v>
      </c>
      <c r="B40" s="1058" t="s">
        <v>1107</v>
      </c>
      <c r="C40" s="1059">
        <v>0</v>
      </c>
      <c r="D40" s="1060">
        <v>1</v>
      </c>
      <c r="E40" s="1061">
        <v>0</v>
      </c>
    </row>
    <row r="41" spans="1:5" x14ac:dyDescent="0.2">
      <c r="A41" s="80" t="s">
        <v>1108</v>
      </c>
      <c r="B41" s="1058" t="s">
        <v>1109</v>
      </c>
      <c r="C41" s="1059">
        <v>2</v>
      </c>
      <c r="D41" s="1060">
        <v>1.5</v>
      </c>
      <c r="E41" s="1061">
        <v>0.03</v>
      </c>
    </row>
    <row r="42" spans="1:5" x14ac:dyDescent="0.2">
      <c r="A42" s="80" t="s">
        <v>1110</v>
      </c>
      <c r="B42" s="1058" t="s">
        <v>1111</v>
      </c>
      <c r="C42" s="1059">
        <v>25</v>
      </c>
      <c r="D42" s="1060">
        <v>0.5</v>
      </c>
      <c r="E42" s="1061">
        <v>0.12</v>
      </c>
    </row>
    <row r="43" spans="1:5" x14ac:dyDescent="0.2">
      <c r="A43" s="80" t="s">
        <v>1112</v>
      </c>
      <c r="B43" s="1058" t="s">
        <v>1113</v>
      </c>
      <c r="C43" s="1059">
        <v>8333</v>
      </c>
      <c r="D43" s="1060">
        <v>0</v>
      </c>
      <c r="E43" s="1061">
        <v>0</v>
      </c>
    </row>
    <row r="44" spans="1:5" x14ac:dyDescent="0.2">
      <c r="A44" s="80" t="s">
        <v>1114</v>
      </c>
      <c r="B44" s="1058" t="s">
        <v>1115</v>
      </c>
      <c r="C44" s="1059">
        <v>0</v>
      </c>
      <c r="D44" s="1060">
        <v>2</v>
      </c>
      <c r="E44" s="1061">
        <v>0</v>
      </c>
    </row>
    <row r="45" spans="1:5" ht="15" thickBot="1" x14ac:dyDescent="0.25">
      <c r="A45" s="80" t="s">
        <v>1116</v>
      </c>
      <c r="B45" s="1058" t="s">
        <v>1117</v>
      </c>
      <c r="C45" s="1059">
        <v>0</v>
      </c>
      <c r="D45" s="1060">
        <v>0.5</v>
      </c>
      <c r="E45" s="1061">
        <v>0</v>
      </c>
    </row>
    <row r="46" spans="1:5" ht="15" thickBot="1" x14ac:dyDescent="0.25">
      <c r="A46" s="81" t="s">
        <v>194</v>
      </c>
      <c r="B46" s="82" t="s">
        <v>195</v>
      </c>
      <c r="C46" s="1062">
        <v>7548732</v>
      </c>
      <c r="D46" s="83"/>
      <c r="E46" s="1063">
        <v>131542.51999999999</v>
      </c>
    </row>
    <row r="47" spans="1:5" ht="15" thickBot="1" x14ac:dyDescent="0.25">
      <c r="A47" s="81" t="s">
        <v>196</v>
      </c>
      <c r="B47" s="1353" t="s">
        <v>197</v>
      </c>
      <c r="C47" s="1354"/>
      <c r="D47" s="1355"/>
      <c r="E47" s="84">
        <v>1.74</v>
      </c>
    </row>
  </sheetData>
  <mergeCells count="2">
    <mergeCell ref="A3:E3"/>
    <mergeCell ref="B47:D47"/>
  </mergeCells>
  <printOptions horizontalCentered="1"/>
  <pageMargins left="0.15748031496063" right="0.15748031496063" top="0.74803149606299202" bottom="0.74803149606299202" header="0.31496062992126" footer="0.31496062992126"/>
  <pageSetup paperSize="9" scale="99" orientation="landscape" r:id="rId1"/>
  <headerFooter>
    <oddHeader>&amp;L&amp;"-,Bold"Банка/Штедилница________________________________&amp;R&amp;"Tahoma,Bold"Образец СПЗСК</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C12"/>
  <sheetViews>
    <sheetView zoomScaleNormal="100" workbookViewId="0">
      <selection activeCell="F7" sqref="F7"/>
    </sheetView>
  </sheetViews>
  <sheetFormatPr defaultColWidth="9.140625" defaultRowHeight="14.25" x14ac:dyDescent="0.2"/>
  <cols>
    <col min="1" max="1" width="8.7109375" style="1" customWidth="1"/>
    <col min="2" max="2" width="35.85546875" style="1" customWidth="1"/>
    <col min="3" max="3" width="85.140625" style="1" customWidth="1"/>
    <col min="4" max="16384" width="9.140625" style="1"/>
  </cols>
  <sheetData>
    <row r="1" spans="1:3" s="122" customFormat="1" x14ac:dyDescent="0.2">
      <c r="A1" s="122" t="s">
        <v>1020</v>
      </c>
    </row>
    <row r="2" spans="1:3" s="122" customFormat="1" x14ac:dyDescent="0.2"/>
    <row r="3" spans="1:3" x14ac:dyDescent="0.2">
      <c r="A3" s="1322" t="s">
        <v>1027</v>
      </c>
      <c r="B3" s="1322"/>
      <c r="C3" s="1322"/>
    </row>
    <row r="4" spans="1:3" ht="15" thickBot="1" x14ac:dyDescent="0.25"/>
    <row r="5" spans="1:3" ht="28.5" x14ac:dyDescent="0.2">
      <c r="A5" s="265" t="s">
        <v>0</v>
      </c>
      <c r="B5" s="265" t="s">
        <v>532</v>
      </c>
      <c r="C5" s="265" t="s">
        <v>29</v>
      </c>
    </row>
    <row r="6" spans="1:3" ht="15" thickBot="1" x14ac:dyDescent="0.25">
      <c r="A6" s="266">
        <v>1</v>
      </c>
      <c r="B6" s="266">
        <v>2</v>
      </c>
      <c r="C6" s="266">
        <v>3</v>
      </c>
    </row>
    <row r="7" spans="1:3" ht="156.75" x14ac:dyDescent="0.2">
      <c r="A7" s="128">
        <v>1</v>
      </c>
      <c r="B7" s="267" t="s">
        <v>533</v>
      </c>
      <c r="C7" s="657" t="s">
        <v>1130</v>
      </c>
    </row>
    <row r="8" spans="1:3" ht="156.75" x14ac:dyDescent="0.2">
      <c r="A8" s="128">
        <v>2</v>
      </c>
      <c r="B8" s="267" t="s">
        <v>513</v>
      </c>
      <c r="C8" s="657" t="s">
        <v>1131</v>
      </c>
    </row>
    <row r="9" spans="1:3" ht="114" x14ac:dyDescent="0.2">
      <c r="A9" s="128">
        <v>3</v>
      </c>
      <c r="B9" s="267" t="s">
        <v>534</v>
      </c>
      <c r="C9" s="657" t="s">
        <v>1132</v>
      </c>
    </row>
    <row r="10" spans="1:3" ht="185.25" x14ac:dyDescent="0.2">
      <c r="A10" s="128">
        <v>4</v>
      </c>
      <c r="B10" s="267" t="s">
        <v>535</v>
      </c>
      <c r="C10" s="657" t="s">
        <v>1133</v>
      </c>
    </row>
    <row r="11" spans="1:3" ht="128.25" x14ac:dyDescent="0.2">
      <c r="A11" s="128">
        <v>5</v>
      </c>
      <c r="B11" s="267" t="s">
        <v>536</v>
      </c>
      <c r="C11" s="657" t="s">
        <v>1134</v>
      </c>
    </row>
    <row r="12" spans="1:3" ht="129" thickBot="1" x14ac:dyDescent="0.25">
      <c r="A12" s="179">
        <v>6</v>
      </c>
      <c r="B12" s="268" t="s">
        <v>537</v>
      </c>
      <c r="C12" s="657" t="s">
        <v>1135</v>
      </c>
    </row>
  </sheetData>
  <mergeCells count="1">
    <mergeCell ref="A3:C3"/>
  </mergeCells>
  <printOptions horizontalCentered="1"/>
  <pageMargins left="0.7" right="0.7" top="0.75" bottom="0.75" header="0.3" footer="0.3"/>
  <pageSetup paperSize="9" orientation="landscape" r:id="rId1"/>
  <headerFooter>
    <oddHeader>&amp;L&amp;"Tahoma,Bold"Банка/Штедилница__________________&amp;R&amp;"Tahoma,Bold"Образец КРК</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M40"/>
  <sheetViews>
    <sheetView zoomScale="80" zoomScaleNormal="80" workbookViewId="0">
      <selection activeCell="U17" sqref="U17"/>
    </sheetView>
  </sheetViews>
  <sheetFormatPr defaultRowHeight="14.25" x14ac:dyDescent="0.2"/>
  <cols>
    <col min="1" max="1" width="6.28515625" style="769" customWidth="1"/>
    <col min="2" max="2" width="48.140625" style="5" customWidth="1"/>
    <col min="3" max="3" width="17.5703125" style="5" bestFit="1" customWidth="1"/>
    <col min="4" max="4" width="13" style="5" bestFit="1" customWidth="1"/>
    <col min="5" max="5" width="21.42578125" style="5" bestFit="1" customWidth="1"/>
    <col min="6" max="6" width="12.28515625" style="5" bestFit="1" customWidth="1"/>
    <col min="7" max="7" width="21.42578125" style="5" bestFit="1" customWidth="1"/>
    <col min="8" max="8" width="17.85546875" style="5" customWidth="1"/>
    <col min="9" max="9" width="17.5703125" style="5" customWidth="1"/>
    <col min="10" max="13" width="18" style="5" customWidth="1"/>
    <col min="14" max="14" width="15.5703125" style="5" customWidth="1"/>
    <col min="15" max="256" width="9.140625" style="5"/>
    <col min="257" max="257" width="5" style="5" customWidth="1"/>
    <col min="258" max="258" width="21.5703125" style="5" customWidth="1"/>
    <col min="259" max="259" width="12" style="5" customWidth="1"/>
    <col min="260" max="260" width="10.42578125" style="5" customWidth="1"/>
    <col min="261" max="261" width="16.5703125" style="5" customWidth="1"/>
    <col min="262" max="262" width="8.5703125" style="5" customWidth="1"/>
    <col min="263" max="263" width="16.140625" style="5" bestFit="1" customWidth="1"/>
    <col min="264" max="264" width="12.140625" style="5" customWidth="1"/>
    <col min="265" max="265" width="12.5703125" style="5" customWidth="1"/>
    <col min="266" max="267" width="15.7109375" style="5" customWidth="1"/>
    <col min="268" max="268" width="11.7109375" style="5" customWidth="1"/>
    <col min="269" max="269" width="14.28515625" style="5" customWidth="1"/>
    <col min="270" max="270" width="15.5703125" style="5" customWidth="1"/>
    <col min="271" max="512" width="9.140625" style="5"/>
    <col min="513" max="513" width="5" style="5" customWidth="1"/>
    <col min="514" max="514" width="21.5703125" style="5" customWidth="1"/>
    <col min="515" max="515" width="12" style="5" customWidth="1"/>
    <col min="516" max="516" width="10.42578125" style="5" customWidth="1"/>
    <col min="517" max="517" width="16.5703125" style="5" customWidth="1"/>
    <col min="518" max="518" width="8.5703125" style="5" customWidth="1"/>
    <col min="519" max="519" width="16.140625" style="5" bestFit="1" customWidth="1"/>
    <col min="520" max="520" width="12.140625" style="5" customWidth="1"/>
    <col min="521" max="521" width="12.5703125" style="5" customWidth="1"/>
    <col min="522" max="523" width="15.7109375" style="5" customWidth="1"/>
    <col min="524" max="524" width="11.7109375" style="5" customWidth="1"/>
    <col min="525" max="525" width="14.28515625" style="5" customWidth="1"/>
    <col min="526" max="526" width="15.5703125" style="5" customWidth="1"/>
    <col min="527" max="768" width="9.140625" style="5"/>
    <col min="769" max="769" width="5" style="5" customWidth="1"/>
    <col min="770" max="770" width="21.5703125" style="5" customWidth="1"/>
    <col min="771" max="771" width="12" style="5" customWidth="1"/>
    <col min="772" max="772" width="10.42578125" style="5" customWidth="1"/>
    <col min="773" max="773" width="16.5703125" style="5" customWidth="1"/>
    <col min="774" max="774" width="8.5703125" style="5" customWidth="1"/>
    <col min="775" max="775" width="16.140625" style="5" bestFit="1" customWidth="1"/>
    <col min="776" max="776" width="12.140625" style="5" customWidth="1"/>
    <col min="777" max="777" width="12.5703125" style="5" customWidth="1"/>
    <col min="778" max="779" width="15.7109375" style="5" customWidth="1"/>
    <col min="780" max="780" width="11.7109375" style="5" customWidth="1"/>
    <col min="781" max="781" width="14.28515625" style="5" customWidth="1"/>
    <col min="782" max="782" width="15.5703125" style="5" customWidth="1"/>
    <col min="783" max="1024" width="9.140625" style="5"/>
    <col min="1025" max="1025" width="5" style="5" customWidth="1"/>
    <col min="1026" max="1026" width="21.5703125" style="5" customWidth="1"/>
    <col min="1027" max="1027" width="12" style="5" customWidth="1"/>
    <col min="1028" max="1028" width="10.42578125" style="5" customWidth="1"/>
    <col min="1029" max="1029" width="16.5703125" style="5" customWidth="1"/>
    <col min="1030" max="1030" width="8.5703125" style="5" customWidth="1"/>
    <col min="1031" max="1031" width="16.140625" style="5" bestFit="1" customWidth="1"/>
    <col min="1032" max="1032" width="12.140625" style="5" customWidth="1"/>
    <col min="1033" max="1033" width="12.5703125" style="5" customWidth="1"/>
    <col min="1034" max="1035" width="15.7109375" style="5" customWidth="1"/>
    <col min="1036" max="1036" width="11.7109375" style="5" customWidth="1"/>
    <col min="1037" max="1037" width="14.28515625" style="5" customWidth="1"/>
    <col min="1038" max="1038" width="15.5703125" style="5" customWidth="1"/>
    <col min="1039" max="1280" width="9.140625" style="5"/>
    <col min="1281" max="1281" width="5" style="5" customWidth="1"/>
    <col min="1282" max="1282" width="21.5703125" style="5" customWidth="1"/>
    <col min="1283" max="1283" width="12" style="5" customWidth="1"/>
    <col min="1284" max="1284" width="10.42578125" style="5" customWidth="1"/>
    <col min="1285" max="1285" width="16.5703125" style="5" customWidth="1"/>
    <col min="1286" max="1286" width="8.5703125" style="5" customWidth="1"/>
    <col min="1287" max="1287" width="16.140625" style="5" bestFit="1" customWidth="1"/>
    <col min="1288" max="1288" width="12.140625" style="5" customWidth="1"/>
    <col min="1289" max="1289" width="12.5703125" style="5" customWidth="1"/>
    <col min="1290" max="1291" width="15.7109375" style="5" customWidth="1"/>
    <col min="1292" max="1292" width="11.7109375" style="5" customWidth="1"/>
    <col min="1293" max="1293" width="14.28515625" style="5" customWidth="1"/>
    <col min="1294" max="1294" width="15.5703125" style="5" customWidth="1"/>
    <col min="1295" max="1536" width="9.140625" style="5"/>
    <col min="1537" max="1537" width="5" style="5" customWidth="1"/>
    <col min="1538" max="1538" width="21.5703125" style="5" customWidth="1"/>
    <col min="1539" max="1539" width="12" style="5" customWidth="1"/>
    <col min="1540" max="1540" width="10.42578125" style="5" customWidth="1"/>
    <col min="1541" max="1541" width="16.5703125" style="5" customWidth="1"/>
    <col min="1542" max="1542" width="8.5703125" style="5" customWidth="1"/>
    <col min="1543" max="1543" width="16.140625" style="5" bestFit="1" customWidth="1"/>
    <col min="1544" max="1544" width="12.140625" style="5" customWidth="1"/>
    <col min="1545" max="1545" width="12.5703125" style="5" customWidth="1"/>
    <col min="1546" max="1547" width="15.7109375" style="5" customWidth="1"/>
    <col min="1548" max="1548" width="11.7109375" style="5" customWidth="1"/>
    <col min="1549" max="1549" width="14.28515625" style="5" customWidth="1"/>
    <col min="1550" max="1550" width="15.5703125" style="5" customWidth="1"/>
    <col min="1551" max="1792" width="9.140625" style="5"/>
    <col min="1793" max="1793" width="5" style="5" customWidth="1"/>
    <col min="1794" max="1794" width="21.5703125" style="5" customWidth="1"/>
    <col min="1795" max="1795" width="12" style="5" customWidth="1"/>
    <col min="1796" max="1796" width="10.42578125" style="5" customWidth="1"/>
    <col min="1797" max="1797" width="16.5703125" style="5" customWidth="1"/>
    <col min="1798" max="1798" width="8.5703125" style="5" customWidth="1"/>
    <col min="1799" max="1799" width="16.140625" style="5" bestFit="1" customWidth="1"/>
    <col min="1800" max="1800" width="12.140625" style="5" customWidth="1"/>
    <col min="1801" max="1801" width="12.5703125" style="5" customWidth="1"/>
    <col min="1802" max="1803" width="15.7109375" style="5" customWidth="1"/>
    <col min="1804" max="1804" width="11.7109375" style="5" customWidth="1"/>
    <col min="1805" max="1805" width="14.28515625" style="5" customWidth="1"/>
    <col min="1806" max="1806" width="15.5703125" style="5" customWidth="1"/>
    <col min="1807" max="2048" width="9.140625" style="5"/>
    <col min="2049" max="2049" width="5" style="5" customWidth="1"/>
    <col min="2050" max="2050" width="21.5703125" style="5" customWidth="1"/>
    <col min="2051" max="2051" width="12" style="5" customWidth="1"/>
    <col min="2052" max="2052" width="10.42578125" style="5" customWidth="1"/>
    <col min="2053" max="2053" width="16.5703125" style="5" customWidth="1"/>
    <col min="2054" max="2054" width="8.5703125" style="5" customWidth="1"/>
    <col min="2055" max="2055" width="16.140625" style="5" bestFit="1" customWidth="1"/>
    <col min="2056" max="2056" width="12.140625" style="5" customWidth="1"/>
    <col min="2057" max="2057" width="12.5703125" style="5" customWidth="1"/>
    <col min="2058" max="2059" width="15.7109375" style="5" customWidth="1"/>
    <col min="2060" max="2060" width="11.7109375" style="5" customWidth="1"/>
    <col min="2061" max="2061" width="14.28515625" style="5" customWidth="1"/>
    <col min="2062" max="2062" width="15.5703125" style="5" customWidth="1"/>
    <col min="2063" max="2304" width="9.140625" style="5"/>
    <col min="2305" max="2305" width="5" style="5" customWidth="1"/>
    <col min="2306" max="2306" width="21.5703125" style="5" customWidth="1"/>
    <col min="2307" max="2307" width="12" style="5" customWidth="1"/>
    <col min="2308" max="2308" width="10.42578125" style="5" customWidth="1"/>
    <col min="2309" max="2309" width="16.5703125" style="5" customWidth="1"/>
    <col min="2310" max="2310" width="8.5703125" style="5" customWidth="1"/>
    <col min="2311" max="2311" width="16.140625" style="5" bestFit="1" customWidth="1"/>
    <col min="2312" max="2312" width="12.140625" style="5" customWidth="1"/>
    <col min="2313" max="2313" width="12.5703125" style="5" customWidth="1"/>
    <col min="2314" max="2315" width="15.7109375" style="5" customWidth="1"/>
    <col min="2316" max="2316" width="11.7109375" style="5" customWidth="1"/>
    <col min="2317" max="2317" width="14.28515625" style="5" customWidth="1"/>
    <col min="2318" max="2318" width="15.5703125" style="5" customWidth="1"/>
    <col min="2319" max="2560" width="9.140625" style="5"/>
    <col min="2561" max="2561" width="5" style="5" customWidth="1"/>
    <col min="2562" max="2562" width="21.5703125" style="5" customWidth="1"/>
    <col min="2563" max="2563" width="12" style="5" customWidth="1"/>
    <col min="2564" max="2564" width="10.42578125" style="5" customWidth="1"/>
    <col min="2565" max="2565" width="16.5703125" style="5" customWidth="1"/>
    <col min="2566" max="2566" width="8.5703125" style="5" customWidth="1"/>
    <col min="2567" max="2567" width="16.140625" style="5" bestFit="1" customWidth="1"/>
    <col min="2568" max="2568" width="12.140625" style="5" customWidth="1"/>
    <col min="2569" max="2569" width="12.5703125" style="5" customWidth="1"/>
    <col min="2570" max="2571" width="15.7109375" style="5" customWidth="1"/>
    <col min="2572" max="2572" width="11.7109375" style="5" customWidth="1"/>
    <col min="2573" max="2573" width="14.28515625" style="5" customWidth="1"/>
    <col min="2574" max="2574" width="15.5703125" style="5" customWidth="1"/>
    <col min="2575" max="2816" width="9.140625" style="5"/>
    <col min="2817" max="2817" width="5" style="5" customWidth="1"/>
    <col min="2818" max="2818" width="21.5703125" style="5" customWidth="1"/>
    <col min="2819" max="2819" width="12" style="5" customWidth="1"/>
    <col min="2820" max="2820" width="10.42578125" style="5" customWidth="1"/>
    <col min="2821" max="2821" width="16.5703125" style="5" customWidth="1"/>
    <col min="2822" max="2822" width="8.5703125" style="5" customWidth="1"/>
    <col min="2823" max="2823" width="16.140625" style="5" bestFit="1" customWidth="1"/>
    <col min="2824" max="2824" width="12.140625" style="5" customWidth="1"/>
    <col min="2825" max="2825" width="12.5703125" style="5" customWidth="1"/>
    <col min="2826" max="2827" width="15.7109375" style="5" customWidth="1"/>
    <col min="2828" max="2828" width="11.7109375" style="5" customWidth="1"/>
    <col min="2829" max="2829" width="14.28515625" style="5" customWidth="1"/>
    <col min="2830" max="2830" width="15.5703125" style="5" customWidth="1"/>
    <col min="2831" max="3072" width="9.140625" style="5"/>
    <col min="3073" max="3073" width="5" style="5" customWidth="1"/>
    <col min="3074" max="3074" width="21.5703125" style="5" customWidth="1"/>
    <col min="3075" max="3075" width="12" style="5" customWidth="1"/>
    <col min="3076" max="3076" width="10.42578125" style="5" customWidth="1"/>
    <col min="3077" max="3077" width="16.5703125" style="5" customWidth="1"/>
    <col min="3078" max="3078" width="8.5703125" style="5" customWidth="1"/>
    <col min="3079" max="3079" width="16.140625" style="5" bestFit="1" customWidth="1"/>
    <col min="3080" max="3080" width="12.140625" style="5" customWidth="1"/>
    <col min="3081" max="3081" width="12.5703125" style="5" customWidth="1"/>
    <col min="3082" max="3083" width="15.7109375" style="5" customWidth="1"/>
    <col min="3084" max="3084" width="11.7109375" style="5" customWidth="1"/>
    <col min="3085" max="3085" width="14.28515625" style="5" customWidth="1"/>
    <col min="3086" max="3086" width="15.5703125" style="5" customWidth="1"/>
    <col min="3087" max="3328" width="9.140625" style="5"/>
    <col min="3329" max="3329" width="5" style="5" customWidth="1"/>
    <col min="3330" max="3330" width="21.5703125" style="5" customWidth="1"/>
    <col min="3331" max="3331" width="12" style="5" customWidth="1"/>
    <col min="3332" max="3332" width="10.42578125" style="5" customWidth="1"/>
    <col min="3333" max="3333" width="16.5703125" style="5" customWidth="1"/>
    <col min="3334" max="3334" width="8.5703125" style="5" customWidth="1"/>
    <col min="3335" max="3335" width="16.140625" style="5" bestFit="1" customWidth="1"/>
    <col min="3336" max="3336" width="12.140625" style="5" customWidth="1"/>
    <col min="3337" max="3337" width="12.5703125" style="5" customWidth="1"/>
    <col min="3338" max="3339" width="15.7109375" style="5" customWidth="1"/>
    <col min="3340" max="3340" width="11.7109375" style="5" customWidth="1"/>
    <col min="3341" max="3341" width="14.28515625" style="5" customWidth="1"/>
    <col min="3342" max="3342" width="15.5703125" style="5" customWidth="1"/>
    <col min="3343" max="3584" width="9.140625" style="5"/>
    <col min="3585" max="3585" width="5" style="5" customWidth="1"/>
    <col min="3586" max="3586" width="21.5703125" style="5" customWidth="1"/>
    <col min="3587" max="3587" width="12" style="5" customWidth="1"/>
    <col min="3588" max="3588" width="10.42578125" style="5" customWidth="1"/>
    <col min="3589" max="3589" width="16.5703125" style="5" customWidth="1"/>
    <col min="3590" max="3590" width="8.5703125" style="5" customWidth="1"/>
    <col min="3591" max="3591" width="16.140625" style="5" bestFit="1" customWidth="1"/>
    <col min="3592" max="3592" width="12.140625" style="5" customWidth="1"/>
    <col min="3593" max="3593" width="12.5703125" style="5" customWidth="1"/>
    <col min="3594" max="3595" width="15.7109375" style="5" customWidth="1"/>
    <col min="3596" max="3596" width="11.7109375" style="5" customWidth="1"/>
    <col min="3597" max="3597" width="14.28515625" style="5" customWidth="1"/>
    <col min="3598" max="3598" width="15.5703125" style="5" customWidth="1"/>
    <col min="3599" max="3840" width="9.140625" style="5"/>
    <col min="3841" max="3841" width="5" style="5" customWidth="1"/>
    <col min="3842" max="3842" width="21.5703125" style="5" customWidth="1"/>
    <col min="3843" max="3843" width="12" style="5" customWidth="1"/>
    <col min="3844" max="3844" width="10.42578125" style="5" customWidth="1"/>
    <col min="3845" max="3845" width="16.5703125" style="5" customWidth="1"/>
    <col min="3846" max="3846" width="8.5703125" style="5" customWidth="1"/>
    <col min="3847" max="3847" width="16.140625" style="5" bestFit="1" customWidth="1"/>
    <col min="3848" max="3848" width="12.140625" style="5" customWidth="1"/>
    <col min="3849" max="3849" width="12.5703125" style="5" customWidth="1"/>
    <col min="3850" max="3851" width="15.7109375" style="5" customWidth="1"/>
    <col min="3852" max="3852" width="11.7109375" style="5" customWidth="1"/>
    <col min="3853" max="3853" width="14.28515625" style="5" customWidth="1"/>
    <col min="3854" max="3854" width="15.5703125" style="5" customWidth="1"/>
    <col min="3855" max="4096" width="9.140625" style="5"/>
    <col min="4097" max="4097" width="5" style="5" customWidth="1"/>
    <col min="4098" max="4098" width="21.5703125" style="5" customWidth="1"/>
    <col min="4099" max="4099" width="12" style="5" customWidth="1"/>
    <col min="4100" max="4100" width="10.42578125" style="5" customWidth="1"/>
    <col min="4101" max="4101" width="16.5703125" style="5" customWidth="1"/>
    <col min="4102" max="4102" width="8.5703125" style="5" customWidth="1"/>
    <col min="4103" max="4103" width="16.140625" style="5" bestFit="1" customWidth="1"/>
    <col min="4104" max="4104" width="12.140625" style="5" customWidth="1"/>
    <col min="4105" max="4105" width="12.5703125" style="5" customWidth="1"/>
    <col min="4106" max="4107" width="15.7109375" style="5" customWidth="1"/>
    <col min="4108" max="4108" width="11.7109375" style="5" customWidth="1"/>
    <col min="4109" max="4109" width="14.28515625" style="5" customWidth="1"/>
    <col min="4110" max="4110" width="15.5703125" style="5" customWidth="1"/>
    <col min="4111" max="4352" width="9.140625" style="5"/>
    <col min="4353" max="4353" width="5" style="5" customWidth="1"/>
    <col min="4354" max="4354" width="21.5703125" style="5" customWidth="1"/>
    <col min="4355" max="4355" width="12" style="5" customWidth="1"/>
    <col min="4356" max="4356" width="10.42578125" style="5" customWidth="1"/>
    <col min="4357" max="4357" width="16.5703125" style="5" customWidth="1"/>
    <col min="4358" max="4358" width="8.5703125" style="5" customWidth="1"/>
    <col min="4359" max="4359" width="16.140625" style="5" bestFit="1" customWidth="1"/>
    <col min="4360" max="4360" width="12.140625" style="5" customWidth="1"/>
    <col min="4361" max="4361" width="12.5703125" style="5" customWidth="1"/>
    <col min="4362" max="4363" width="15.7109375" style="5" customWidth="1"/>
    <col min="4364" max="4364" width="11.7109375" style="5" customWidth="1"/>
    <col min="4365" max="4365" width="14.28515625" style="5" customWidth="1"/>
    <col min="4366" max="4366" width="15.5703125" style="5" customWidth="1"/>
    <col min="4367" max="4608" width="9.140625" style="5"/>
    <col min="4609" max="4609" width="5" style="5" customWidth="1"/>
    <col min="4610" max="4610" width="21.5703125" style="5" customWidth="1"/>
    <col min="4611" max="4611" width="12" style="5" customWidth="1"/>
    <col min="4612" max="4612" width="10.42578125" style="5" customWidth="1"/>
    <col min="4613" max="4613" width="16.5703125" style="5" customWidth="1"/>
    <col min="4614" max="4614" width="8.5703125" style="5" customWidth="1"/>
    <col min="4615" max="4615" width="16.140625" style="5" bestFit="1" customWidth="1"/>
    <col min="4616" max="4616" width="12.140625" style="5" customWidth="1"/>
    <col min="4617" max="4617" width="12.5703125" style="5" customWidth="1"/>
    <col min="4618" max="4619" width="15.7109375" style="5" customWidth="1"/>
    <col min="4620" max="4620" width="11.7109375" style="5" customWidth="1"/>
    <col min="4621" max="4621" width="14.28515625" style="5" customWidth="1"/>
    <col min="4622" max="4622" width="15.5703125" style="5" customWidth="1"/>
    <col min="4623" max="4864" width="9.140625" style="5"/>
    <col min="4865" max="4865" width="5" style="5" customWidth="1"/>
    <col min="4866" max="4866" width="21.5703125" style="5" customWidth="1"/>
    <col min="4867" max="4867" width="12" style="5" customWidth="1"/>
    <col min="4868" max="4868" width="10.42578125" style="5" customWidth="1"/>
    <col min="4869" max="4869" width="16.5703125" style="5" customWidth="1"/>
    <col min="4870" max="4870" width="8.5703125" style="5" customWidth="1"/>
    <col min="4871" max="4871" width="16.140625" style="5" bestFit="1" customWidth="1"/>
    <col min="4872" max="4872" width="12.140625" style="5" customWidth="1"/>
    <col min="4873" max="4873" width="12.5703125" style="5" customWidth="1"/>
    <col min="4874" max="4875" width="15.7109375" style="5" customWidth="1"/>
    <col min="4876" max="4876" width="11.7109375" style="5" customWidth="1"/>
    <col min="4877" max="4877" width="14.28515625" style="5" customWidth="1"/>
    <col min="4878" max="4878" width="15.5703125" style="5" customWidth="1"/>
    <col min="4879" max="5120" width="9.140625" style="5"/>
    <col min="5121" max="5121" width="5" style="5" customWidth="1"/>
    <col min="5122" max="5122" width="21.5703125" style="5" customWidth="1"/>
    <col min="5123" max="5123" width="12" style="5" customWidth="1"/>
    <col min="5124" max="5124" width="10.42578125" style="5" customWidth="1"/>
    <col min="5125" max="5125" width="16.5703125" style="5" customWidth="1"/>
    <col min="5126" max="5126" width="8.5703125" style="5" customWidth="1"/>
    <col min="5127" max="5127" width="16.140625" style="5" bestFit="1" customWidth="1"/>
    <col min="5128" max="5128" width="12.140625" style="5" customWidth="1"/>
    <col min="5129" max="5129" width="12.5703125" style="5" customWidth="1"/>
    <col min="5130" max="5131" width="15.7109375" style="5" customWidth="1"/>
    <col min="5132" max="5132" width="11.7109375" style="5" customWidth="1"/>
    <col min="5133" max="5133" width="14.28515625" style="5" customWidth="1"/>
    <col min="5134" max="5134" width="15.5703125" style="5" customWidth="1"/>
    <col min="5135" max="5376" width="9.140625" style="5"/>
    <col min="5377" max="5377" width="5" style="5" customWidth="1"/>
    <col min="5378" max="5378" width="21.5703125" style="5" customWidth="1"/>
    <col min="5379" max="5379" width="12" style="5" customWidth="1"/>
    <col min="5380" max="5380" width="10.42578125" style="5" customWidth="1"/>
    <col min="5381" max="5381" width="16.5703125" style="5" customWidth="1"/>
    <col min="5382" max="5382" width="8.5703125" style="5" customWidth="1"/>
    <col min="5383" max="5383" width="16.140625" style="5" bestFit="1" customWidth="1"/>
    <col min="5384" max="5384" width="12.140625" style="5" customWidth="1"/>
    <col min="5385" max="5385" width="12.5703125" style="5" customWidth="1"/>
    <col min="5386" max="5387" width="15.7109375" style="5" customWidth="1"/>
    <col min="5388" max="5388" width="11.7109375" style="5" customWidth="1"/>
    <col min="5389" max="5389" width="14.28515625" style="5" customWidth="1"/>
    <col min="5390" max="5390" width="15.5703125" style="5" customWidth="1"/>
    <col min="5391" max="5632" width="9.140625" style="5"/>
    <col min="5633" max="5633" width="5" style="5" customWidth="1"/>
    <col min="5634" max="5634" width="21.5703125" style="5" customWidth="1"/>
    <col min="5635" max="5635" width="12" style="5" customWidth="1"/>
    <col min="5636" max="5636" width="10.42578125" style="5" customWidth="1"/>
    <col min="5637" max="5637" width="16.5703125" style="5" customWidth="1"/>
    <col min="5638" max="5638" width="8.5703125" style="5" customWidth="1"/>
    <col min="5639" max="5639" width="16.140625" style="5" bestFit="1" customWidth="1"/>
    <col min="5640" max="5640" width="12.140625" style="5" customWidth="1"/>
    <col min="5641" max="5641" width="12.5703125" style="5" customWidth="1"/>
    <col min="5642" max="5643" width="15.7109375" style="5" customWidth="1"/>
    <col min="5644" max="5644" width="11.7109375" style="5" customWidth="1"/>
    <col min="5645" max="5645" width="14.28515625" style="5" customWidth="1"/>
    <col min="5646" max="5646" width="15.5703125" style="5" customWidth="1"/>
    <col min="5647" max="5888" width="9.140625" style="5"/>
    <col min="5889" max="5889" width="5" style="5" customWidth="1"/>
    <col min="5890" max="5890" width="21.5703125" style="5" customWidth="1"/>
    <col min="5891" max="5891" width="12" style="5" customWidth="1"/>
    <col min="5892" max="5892" width="10.42578125" style="5" customWidth="1"/>
    <col min="5893" max="5893" width="16.5703125" style="5" customWidth="1"/>
    <col min="5894" max="5894" width="8.5703125" style="5" customWidth="1"/>
    <col min="5895" max="5895" width="16.140625" style="5" bestFit="1" customWidth="1"/>
    <col min="5896" max="5896" width="12.140625" style="5" customWidth="1"/>
    <col min="5897" max="5897" width="12.5703125" style="5" customWidth="1"/>
    <col min="5898" max="5899" width="15.7109375" style="5" customWidth="1"/>
    <col min="5900" max="5900" width="11.7109375" style="5" customWidth="1"/>
    <col min="5901" max="5901" width="14.28515625" style="5" customWidth="1"/>
    <col min="5902" max="5902" width="15.5703125" style="5" customWidth="1"/>
    <col min="5903" max="6144" width="9.140625" style="5"/>
    <col min="6145" max="6145" width="5" style="5" customWidth="1"/>
    <col min="6146" max="6146" width="21.5703125" style="5" customWidth="1"/>
    <col min="6147" max="6147" width="12" style="5" customWidth="1"/>
    <col min="6148" max="6148" width="10.42578125" style="5" customWidth="1"/>
    <col min="6149" max="6149" width="16.5703125" style="5" customWidth="1"/>
    <col min="6150" max="6150" width="8.5703125" style="5" customWidth="1"/>
    <col min="6151" max="6151" width="16.140625" style="5" bestFit="1" customWidth="1"/>
    <col min="6152" max="6152" width="12.140625" style="5" customWidth="1"/>
    <col min="6153" max="6153" width="12.5703125" style="5" customWidth="1"/>
    <col min="6154" max="6155" width="15.7109375" style="5" customWidth="1"/>
    <col min="6156" max="6156" width="11.7109375" style="5" customWidth="1"/>
    <col min="6157" max="6157" width="14.28515625" style="5" customWidth="1"/>
    <col min="6158" max="6158" width="15.5703125" style="5" customWidth="1"/>
    <col min="6159" max="6400" width="9.140625" style="5"/>
    <col min="6401" max="6401" width="5" style="5" customWidth="1"/>
    <col min="6402" max="6402" width="21.5703125" style="5" customWidth="1"/>
    <col min="6403" max="6403" width="12" style="5" customWidth="1"/>
    <col min="6404" max="6404" width="10.42578125" style="5" customWidth="1"/>
    <col min="6405" max="6405" width="16.5703125" style="5" customWidth="1"/>
    <col min="6406" max="6406" width="8.5703125" style="5" customWidth="1"/>
    <col min="6407" max="6407" width="16.140625" style="5" bestFit="1" customWidth="1"/>
    <col min="6408" max="6408" width="12.140625" style="5" customWidth="1"/>
    <col min="6409" max="6409" width="12.5703125" style="5" customWidth="1"/>
    <col min="6410" max="6411" width="15.7109375" style="5" customWidth="1"/>
    <col min="6412" max="6412" width="11.7109375" style="5" customWidth="1"/>
    <col min="6413" max="6413" width="14.28515625" style="5" customWidth="1"/>
    <col min="6414" max="6414" width="15.5703125" style="5" customWidth="1"/>
    <col min="6415" max="6656" width="9.140625" style="5"/>
    <col min="6657" max="6657" width="5" style="5" customWidth="1"/>
    <col min="6658" max="6658" width="21.5703125" style="5" customWidth="1"/>
    <col min="6659" max="6659" width="12" style="5" customWidth="1"/>
    <col min="6660" max="6660" width="10.42578125" style="5" customWidth="1"/>
    <col min="6661" max="6661" width="16.5703125" style="5" customWidth="1"/>
    <col min="6662" max="6662" width="8.5703125" style="5" customWidth="1"/>
    <col min="6663" max="6663" width="16.140625" style="5" bestFit="1" customWidth="1"/>
    <col min="6664" max="6664" width="12.140625" style="5" customWidth="1"/>
    <col min="6665" max="6665" width="12.5703125" style="5" customWidth="1"/>
    <col min="6666" max="6667" width="15.7109375" style="5" customWidth="1"/>
    <col min="6668" max="6668" width="11.7109375" style="5" customWidth="1"/>
    <col min="6669" max="6669" width="14.28515625" style="5" customWidth="1"/>
    <col min="6670" max="6670" width="15.5703125" style="5" customWidth="1"/>
    <col min="6671" max="6912" width="9.140625" style="5"/>
    <col min="6913" max="6913" width="5" style="5" customWidth="1"/>
    <col min="6914" max="6914" width="21.5703125" style="5" customWidth="1"/>
    <col min="6915" max="6915" width="12" style="5" customWidth="1"/>
    <col min="6916" max="6916" width="10.42578125" style="5" customWidth="1"/>
    <col min="6917" max="6917" width="16.5703125" style="5" customWidth="1"/>
    <col min="6918" max="6918" width="8.5703125" style="5" customWidth="1"/>
    <col min="6919" max="6919" width="16.140625" style="5" bestFit="1" customWidth="1"/>
    <col min="6920" max="6920" width="12.140625" style="5" customWidth="1"/>
    <col min="6921" max="6921" width="12.5703125" style="5" customWidth="1"/>
    <col min="6922" max="6923" width="15.7109375" style="5" customWidth="1"/>
    <col min="6924" max="6924" width="11.7109375" style="5" customWidth="1"/>
    <col min="6925" max="6925" width="14.28515625" style="5" customWidth="1"/>
    <col min="6926" max="6926" width="15.5703125" style="5" customWidth="1"/>
    <col min="6927" max="7168" width="9.140625" style="5"/>
    <col min="7169" max="7169" width="5" style="5" customWidth="1"/>
    <col min="7170" max="7170" width="21.5703125" style="5" customWidth="1"/>
    <col min="7171" max="7171" width="12" style="5" customWidth="1"/>
    <col min="7172" max="7172" width="10.42578125" style="5" customWidth="1"/>
    <col min="7173" max="7173" width="16.5703125" style="5" customWidth="1"/>
    <col min="7174" max="7174" width="8.5703125" style="5" customWidth="1"/>
    <col min="7175" max="7175" width="16.140625" style="5" bestFit="1" customWidth="1"/>
    <col min="7176" max="7176" width="12.140625" style="5" customWidth="1"/>
    <col min="7177" max="7177" width="12.5703125" style="5" customWidth="1"/>
    <col min="7178" max="7179" width="15.7109375" style="5" customWidth="1"/>
    <col min="7180" max="7180" width="11.7109375" style="5" customWidth="1"/>
    <col min="7181" max="7181" width="14.28515625" style="5" customWidth="1"/>
    <col min="7182" max="7182" width="15.5703125" style="5" customWidth="1"/>
    <col min="7183" max="7424" width="9.140625" style="5"/>
    <col min="7425" max="7425" width="5" style="5" customWidth="1"/>
    <col min="7426" max="7426" width="21.5703125" style="5" customWidth="1"/>
    <col min="7427" max="7427" width="12" style="5" customWidth="1"/>
    <col min="7428" max="7428" width="10.42578125" style="5" customWidth="1"/>
    <col min="7429" max="7429" width="16.5703125" style="5" customWidth="1"/>
    <col min="7430" max="7430" width="8.5703125" style="5" customWidth="1"/>
    <col min="7431" max="7431" width="16.140625" style="5" bestFit="1" customWidth="1"/>
    <col min="7432" max="7432" width="12.140625" style="5" customWidth="1"/>
    <col min="7433" max="7433" width="12.5703125" style="5" customWidth="1"/>
    <col min="7434" max="7435" width="15.7109375" style="5" customWidth="1"/>
    <col min="7436" max="7436" width="11.7109375" style="5" customWidth="1"/>
    <col min="7437" max="7437" width="14.28515625" style="5" customWidth="1"/>
    <col min="7438" max="7438" width="15.5703125" style="5" customWidth="1"/>
    <col min="7439" max="7680" width="9.140625" style="5"/>
    <col min="7681" max="7681" width="5" style="5" customWidth="1"/>
    <col min="7682" max="7682" width="21.5703125" style="5" customWidth="1"/>
    <col min="7683" max="7683" width="12" style="5" customWidth="1"/>
    <col min="7684" max="7684" width="10.42578125" style="5" customWidth="1"/>
    <col min="7685" max="7685" width="16.5703125" style="5" customWidth="1"/>
    <col min="7686" max="7686" width="8.5703125" style="5" customWidth="1"/>
    <col min="7687" max="7687" width="16.140625" style="5" bestFit="1" customWidth="1"/>
    <col min="7688" max="7688" width="12.140625" style="5" customWidth="1"/>
    <col min="7689" max="7689" width="12.5703125" style="5" customWidth="1"/>
    <col min="7690" max="7691" width="15.7109375" style="5" customWidth="1"/>
    <col min="7692" max="7692" width="11.7109375" style="5" customWidth="1"/>
    <col min="7693" max="7693" width="14.28515625" style="5" customWidth="1"/>
    <col min="7694" max="7694" width="15.5703125" style="5" customWidth="1"/>
    <col min="7695" max="7936" width="9.140625" style="5"/>
    <col min="7937" max="7937" width="5" style="5" customWidth="1"/>
    <col min="7938" max="7938" width="21.5703125" style="5" customWidth="1"/>
    <col min="7939" max="7939" width="12" style="5" customWidth="1"/>
    <col min="7940" max="7940" width="10.42578125" style="5" customWidth="1"/>
    <col min="7941" max="7941" width="16.5703125" style="5" customWidth="1"/>
    <col min="7942" max="7942" width="8.5703125" style="5" customWidth="1"/>
    <col min="7943" max="7943" width="16.140625" style="5" bestFit="1" customWidth="1"/>
    <col min="7944" max="7944" width="12.140625" style="5" customWidth="1"/>
    <col min="7945" max="7945" width="12.5703125" style="5" customWidth="1"/>
    <col min="7946" max="7947" width="15.7109375" style="5" customWidth="1"/>
    <col min="7948" max="7948" width="11.7109375" style="5" customWidth="1"/>
    <col min="7949" max="7949" width="14.28515625" style="5" customWidth="1"/>
    <col min="7950" max="7950" width="15.5703125" style="5" customWidth="1"/>
    <col min="7951" max="8192" width="9.140625" style="5"/>
    <col min="8193" max="8193" width="5" style="5" customWidth="1"/>
    <col min="8194" max="8194" width="21.5703125" style="5" customWidth="1"/>
    <col min="8195" max="8195" width="12" style="5" customWidth="1"/>
    <col min="8196" max="8196" width="10.42578125" style="5" customWidth="1"/>
    <col min="8197" max="8197" width="16.5703125" style="5" customWidth="1"/>
    <col min="8198" max="8198" width="8.5703125" style="5" customWidth="1"/>
    <col min="8199" max="8199" width="16.140625" style="5" bestFit="1" customWidth="1"/>
    <col min="8200" max="8200" width="12.140625" style="5" customWidth="1"/>
    <col min="8201" max="8201" width="12.5703125" style="5" customWidth="1"/>
    <col min="8202" max="8203" width="15.7109375" style="5" customWidth="1"/>
    <col min="8204" max="8204" width="11.7109375" style="5" customWidth="1"/>
    <col min="8205" max="8205" width="14.28515625" style="5" customWidth="1"/>
    <col min="8206" max="8206" width="15.5703125" style="5" customWidth="1"/>
    <col min="8207" max="8448" width="9.140625" style="5"/>
    <col min="8449" max="8449" width="5" style="5" customWidth="1"/>
    <col min="8450" max="8450" width="21.5703125" style="5" customWidth="1"/>
    <col min="8451" max="8451" width="12" style="5" customWidth="1"/>
    <col min="8452" max="8452" width="10.42578125" style="5" customWidth="1"/>
    <col min="8453" max="8453" width="16.5703125" style="5" customWidth="1"/>
    <col min="8454" max="8454" width="8.5703125" style="5" customWidth="1"/>
    <col min="8455" max="8455" width="16.140625" style="5" bestFit="1" customWidth="1"/>
    <col min="8456" max="8456" width="12.140625" style="5" customWidth="1"/>
    <col min="8457" max="8457" width="12.5703125" style="5" customWidth="1"/>
    <col min="8458" max="8459" width="15.7109375" style="5" customWidth="1"/>
    <col min="8460" max="8460" width="11.7109375" style="5" customWidth="1"/>
    <col min="8461" max="8461" width="14.28515625" style="5" customWidth="1"/>
    <col min="8462" max="8462" width="15.5703125" style="5" customWidth="1"/>
    <col min="8463" max="8704" width="9.140625" style="5"/>
    <col min="8705" max="8705" width="5" style="5" customWidth="1"/>
    <col min="8706" max="8706" width="21.5703125" style="5" customWidth="1"/>
    <col min="8707" max="8707" width="12" style="5" customWidth="1"/>
    <col min="8708" max="8708" width="10.42578125" style="5" customWidth="1"/>
    <col min="8709" max="8709" width="16.5703125" style="5" customWidth="1"/>
    <col min="8710" max="8710" width="8.5703125" style="5" customWidth="1"/>
    <col min="8711" max="8711" width="16.140625" style="5" bestFit="1" customWidth="1"/>
    <col min="8712" max="8712" width="12.140625" style="5" customWidth="1"/>
    <col min="8713" max="8713" width="12.5703125" style="5" customWidth="1"/>
    <col min="8714" max="8715" width="15.7109375" style="5" customWidth="1"/>
    <col min="8716" max="8716" width="11.7109375" style="5" customWidth="1"/>
    <col min="8717" max="8717" width="14.28515625" style="5" customWidth="1"/>
    <col min="8718" max="8718" width="15.5703125" style="5" customWidth="1"/>
    <col min="8719" max="8960" width="9.140625" style="5"/>
    <col min="8961" max="8961" width="5" style="5" customWidth="1"/>
    <col min="8962" max="8962" width="21.5703125" style="5" customWidth="1"/>
    <col min="8963" max="8963" width="12" style="5" customWidth="1"/>
    <col min="8964" max="8964" width="10.42578125" style="5" customWidth="1"/>
    <col min="8965" max="8965" width="16.5703125" style="5" customWidth="1"/>
    <col min="8966" max="8966" width="8.5703125" style="5" customWidth="1"/>
    <col min="8967" max="8967" width="16.140625" style="5" bestFit="1" customWidth="1"/>
    <col min="8968" max="8968" width="12.140625" style="5" customWidth="1"/>
    <col min="8969" max="8969" width="12.5703125" style="5" customWidth="1"/>
    <col min="8970" max="8971" width="15.7109375" style="5" customWidth="1"/>
    <col min="8972" max="8972" width="11.7109375" style="5" customWidth="1"/>
    <col min="8973" max="8973" width="14.28515625" style="5" customWidth="1"/>
    <col min="8974" max="8974" width="15.5703125" style="5" customWidth="1"/>
    <col min="8975" max="9216" width="9.140625" style="5"/>
    <col min="9217" max="9217" width="5" style="5" customWidth="1"/>
    <col min="9218" max="9218" width="21.5703125" style="5" customWidth="1"/>
    <col min="9219" max="9219" width="12" style="5" customWidth="1"/>
    <col min="9220" max="9220" width="10.42578125" style="5" customWidth="1"/>
    <col min="9221" max="9221" width="16.5703125" style="5" customWidth="1"/>
    <col min="9222" max="9222" width="8.5703125" style="5" customWidth="1"/>
    <col min="9223" max="9223" width="16.140625" style="5" bestFit="1" customWidth="1"/>
    <col min="9224" max="9224" width="12.140625" style="5" customWidth="1"/>
    <col min="9225" max="9225" width="12.5703125" style="5" customWidth="1"/>
    <col min="9226" max="9227" width="15.7109375" style="5" customWidth="1"/>
    <col min="9228" max="9228" width="11.7109375" style="5" customWidth="1"/>
    <col min="9229" max="9229" width="14.28515625" style="5" customWidth="1"/>
    <col min="9230" max="9230" width="15.5703125" style="5" customWidth="1"/>
    <col min="9231" max="9472" width="9.140625" style="5"/>
    <col min="9473" max="9473" width="5" style="5" customWidth="1"/>
    <col min="9474" max="9474" width="21.5703125" style="5" customWidth="1"/>
    <col min="9475" max="9475" width="12" style="5" customWidth="1"/>
    <col min="9476" max="9476" width="10.42578125" style="5" customWidth="1"/>
    <col min="9477" max="9477" width="16.5703125" style="5" customWidth="1"/>
    <col min="9478" max="9478" width="8.5703125" style="5" customWidth="1"/>
    <col min="9479" max="9479" width="16.140625" style="5" bestFit="1" customWidth="1"/>
    <col min="9480" max="9480" width="12.140625" style="5" customWidth="1"/>
    <col min="9481" max="9481" width="12.5703125" style="5" customWidth="1"/>
    <col min="9482" max="9483" width="15.7109375" style="5" customWidth="1"/>
    <col min="9484" max="9484" width="11.7109375" style="5" customWidth="1"/>
    <col min="9485" max="9485" width="14.28515625" style="5" customWidth="1"/>
    <col min="9486" max="9486" width="15.5703125" style="5" customWidth="1"/>
    <col min="9487" max="9728" width="9.140625" style="5"/>
    <col min="9729" max="9729" width="5" style="5" customWidth="1"/>
    <col min="9730" max="9730" width="21.5703125" style="5" customWidth="1"/>
    <col min="9731" max="9731" width="12" style="5" customWidth="1"/>
    <col min="9732" max="9732" width="10.42578125" style="5" customWidth="1"/>
    <col min="9733" max="9733" width="16.5703125" style="5" customWidth="1"/>
    <col min="9734" max="9734" width="8.5703125" style="5" customWidth="1"/>
    <col min="9735" max="9735" width="16.140625" style="5" bestFit="1" customWidth="1"/>
    <col min="9736" max="9736" width="12.140625" style="5" customWidth="1"/>
    <col min="9737" max="9737" width="12.5703125" style="5" customWidth="1"/>
    <col min="9738" max="9739" width="15.7109375" style="5" customWidth="1"/>
    <col min="9740" max="9740" width="11.7109375" style="5" customWidth="1"/>
    <col min="9741" max="9741" width="14.28515625" style="5" customWidth="1"/>
    <col min="9742" max="9742" width="15.5703125" style="5" customWidth="1"/>
    <col min="9743" max="9984" width="9.140625" style="5"/>
    <col min="9985" max="9985" width="5" style="5" customWidth="1"/>
    <col min="9986" max="9986" width="21.5703125" style="5" customWidth="1"/>
    <col min="9987" max="9987" width="12" style="5" customWidth="1"/>
    <col min="9988" max="9988" width="10.42578125" style="5" customWidth="1"/>
    <col min="9989" max="9989" width="16.5703125" style="5" customWidth="1"/>
    <col min="9990" max="9990" width="8.5703125" style="5" customWidth="1"/>
    <col min="9991" max="9991" width="16.140625" style="5" bestFit="1" customWidth="1"/>
    <col min="9992" max="9992" width="12.140625" style="5" customWidth="1"/>
    <col min="9993" max="9993" width="12.5703125" style="5" customWidth="1"/>
    <col min="9994" max="9995" width="15.7109375" style="5" customWidth="1"/>
    <col min="9996" max="9996" width="11.7109375" style="5" customWidth="1"/>
    <col min="9997" max="9997" width="14.28515625" style="5" customWidth="1"/>
    <col min="9998" max="9998" width="15.5703125" style="5" customWidth="1"/>
    <col min="9999" max="10240" width="9.140625" style="5"/>
    <col min="10241" max="10241" width="5" style="5" customWidth="1"/>
    <col min="10242" max="10242" width="21.5703125" style="5" customWidth="1"/>
    <col min="10243" max="10243" width="12" style="5" customWidth="1"/>
    <col min="10244" max="10244" width="10.42578125" style="5" customWidth="1"/>
    <col min="10245" max="10245" width="16.5703125" style="5" customWidth="1"/>
    <col min="10246" max="10246" width="8.5703125" style="5" customWidth="1"/>
    <col min="10247" max="10247" width="16.140625" style="5" bestFit="1" customWidth="1"/>
    <col min="10248" max="10248" width="12.140625" style="5" customWidth="1"/>
    <col min="10249" max="10249" width="12.5703125" style="5" customWidth="1"/>
    <col min="10250" max="10251" width="15.7109375" style="5" customWidth="1"/>
    <col min="10252" max="10252" width="11.7109375" style="5" customWidth="1"/>
    <col min="10253" max="10253" width="14.28515625" style="5" customWidth="1"/>
    <col min="10254" max="10254" width="15.5703125" style="5" customWidth="1"/>
    <col min="10255" max="10496" width="9.140625" style="5"/>
    <col min="10497" max="10497" width="5" style="5" customWidth="1"/>
    <col min="10498" max="10498" width="21.5703125" style="5" customWidth="1"/>
    <col min="10499" max="10499" width="12" style="5" customWidth="1"/>
    <col min="10500" max="10500" width="10.42578125" style="5" customWidth="1"/>
    <col min="10501" max="10501" width="16.5703125" style="5" customWidth="1"/>
    <col min="10502" max="10502" width="8.5703125" style="5" customWidth="1"/>
    <col min="10503" max="10503" width="16.140625" style="5" bestFit="1" customWidth="1"/>
    <col min="10504" max="10504" width="12.140625" style="5" customWidth="1"/>
    <col min="10505" max="10505" width="12.5703125" style="5" customWidth="1"/>
    <col min="10506" max="10507" width="15.7109375" style="5" customWidth="1"/>
    <col min="10508" max="10508" width="11.7109375" style="5" customWidth="1"/>
    <col min="10509" max="10509" width="14.28515625" style="5" customWidth="1"/>
    <col min="10510" max="10510" width="15.5703125" style="5" customWidth="1"/>
    <col min="10511" max="10752" width="9.140625" style="5"/>
    <col min="10753" max="10753" width="5" style="5" customWidth="1"/>
    <col min="10754" max="10754" width="21.5703125" style="5" customWidth="1"/>
    <col min="10755" max="10755" width="12" style="5" customWidth="1"/>
    <col min="10756" max="10756" width="10.42578125" style="5" customWidth="1"/>
    <col min="10757" max="10757" width="16.5703125" style="5" customWidth="1"/>
    <col min="10758" max="10758" width="8.5703125" style="5" customWidth="1"/>
    <col min="10759" max="10759" width="16.140625" style="5" bestFit="1" customWidth="1"/>
    <col min="10760" max="10760" width="12.140625" style="5" customWidth="1"/>
    <col min="10761" max="10761" width="12.5703125" style="5" customWidth="1"/>
    <col min="10762" max="10763" width="15.7109375" style="5" customWidth="1"/>
    <col min="10764" max="10764" width="11.7109375" style="5" customWidth="1"/>
    <col min="10765" max="10765" width="14.28515625" style="5" customWidth="1"/>
    <col min="10766" max="10766" width="15.5703125" style="5" customWidth="1"/>
    <col min="10767" max="11008" width="9.140625" style="5"/>
    <col min="11009" max="11009" width="5" style="5" customWidth="1"/>
    <col min="11010" max="11010" width="21.5703125" style="5" customWidth="1"/>
    <col min="11011" max="11011" width="12" style="5" customWidth="1"/>
    <col min="11012" max="11012" width="10.42578125" style="5" customWidth="1"/>
    <col min="11013" max="11013" width="16.5703125" style="5" customWidth="1"/>
    <col min="11014" max="11014" width="8.5703125" style="5" customWidth="1"/>
    <col min="11015" max="11015" width="16.140625" style="5" bestFit="1" customWidth="1"/>
    <col min="11016" max="11016" width="12.140625" style="5" customWidth="1"/>
    <col min="11017" max="11017" width="12.5703125" style="5" customWidth="1"/>
    <col min="11018" max="11019" width="15.7109375" style="5" customWidth="1"/>
    <col min="11020" max="11020" width="11.7109375" style="5" customWidth="1"/>
    <col min="11021" max="11021" width="14.28515625" style="5" customWidth="1"/>
    <col min="11022" max="11022" width="15.5703125" style="5" customWidth="1"/>
    <col min="11023" max="11264" width="9.140625" style="5"/>
    <col min="11265" max="11265" width="5" style="5" customWidth="1"/>
    <col min="11266" max="11266" width="21.5703125" style="5" customWidth="1"/>
    <col min="11267" max="11267" width="12" style="5" customWidth="1"/>
    <col min="11268" max="11268" width="10.42578125" style="5" customWidth="1"/>
    <col min="11269" max="11269" width="16.5703125" style="5" customWidth="1"/>
    <col min="11270" max="11270" width="8.5703125" style="5" customWidth="1"/>
    <col min="11271" max="11271" width="16.140625" style="5" bestFit="1" customWidth="1"/>
    <col min="11272" max="11272" width="12.140625" style="5" customWidth="1"/>
    <col min="11273" max="11273" width="12.5703125" style="5" customWidth="1"/>
    <col min="11274" max="11275" width="15.7109375" style="5" customWidth="1"/>
    <col min="11276" max="11276" width="11.7109375" style="5" customWidth="1"/>
    <col min="11277" max="11277" width="14.28515625" style="5" customWidth="1"/>
    <col min="11278" max="11278" width="15.5703125" style="5" customWidth="1"/>
    <col min="11279" max="11520" width="9.140625" style="5"/>
    <col min="11521" max="11521" width="5" style="5" customWidth="1"/>
    <col min="11522" max="11522" width="21.5703125" style="5" customWidth="1"/>
    <col min="11523" max="11523" width="12" style="5" customWidth="1"/>
    <col min="11524" max="11524" width="10.42578125" style="5" customWidth="1"/>
    <col min="11525" max="11525" width="16.5703125" style="5" customWidth="1"/>
    <col min="11526" max="11526" width="8.5703125" style="5" customWidth="1"/>
    <col min="11527" max="11527" width="16.140625" style="5" bestFit="1" customWidth="1"/>
    <col min="11528" max="11528" width="12.140625" style="5" customWidth="1"/>
    <col min="11529" max="11529" width="12.5703125" style="5" customWidth="1"/>
    <col min="11530" max="11531" width="15.7109375" style="5" customWidth="1"/>
    <col min="11532" max="11532" width="11.7109375" style="5" customWidth="1"/>
    <col min="11533" max="11533" width="14.28515625" style="5" customWidth="1"/>
    <col min="11534" max="11534" width="15.5703125" style="5" customWidth="1"/>
    <col min="11535" max="11776" width="9.140625" style="5"/>
    <col min="11777" max="11777" width="5" style="5" customWidth="1"/>
    <col min="11778" max="11778" width="21.5703125" style="5" customWidth="1"/>
    <col min="11779" max="11779" width="12" style="5" customWidth="1"/>
    <col min="11780" max="11780" width="10.42578125" style="5" customWidth="1"/>
    <col min="11781" max="11781" width="16.5703125" style="5" customWidth="1"/>
    <col min="11782" max="11782" width="8.5703125" style="5" customWidth="1"/>
    <col min="11783" max="11783" width="16.140625" style="5" bestFit="1" customWidth="1"/>
    <col min="11784" max="11784" width="12.140625" style="5" customWidth="1"/>
    <col min="11785" max="11785" width="12.5703125" style="5" customWidth="1"/>
    <col min="11786" max="11787" width="15.7109375" style="5" customWidth="1"/>
    <col min="11788" max="11788" width="11.7109375" style="5" customWidth="1"/>
    <col min="11789" max="11789" width="14.28515625" style="5" customWidth="1"/>
    <col min="11790" max="11790" width="15.5703125" style="5" customWidth="1"/>
    <col min="11791" max="12032" width="9.140625" style="5"/>
    <col min="12033" max="12033" width="5" style="5" customWidth="1"/>
    <col min="12034" max="12034" width="21.5703125" style="5" customWidth="1"/>
    <col min="12035" max="12035" width="12" style="5" customWidth="1"/>
    <col min="12036" max="12036" width="10.42578125" style="5" customWidth="1"/>
    <col min="12037" max="12037" width="16.5703125" style="5" customWidth="1"/>
    <col min="12038" max="12038" width="8.5703125" style="5" customWidth="1"/>
    <col min="12039" max="12039" width="16.140625" style="5" bestFit="1" customWidth="1"/>
    <col min="12040" max="12040" width="12.140625" style="5" customWidth="1"/>
    <col min="12041" max="12041" width="12.5703125" style="5" customWidth="1"/>
    <col min="12042" max="12043" width="15.7109375" style="5" customWidth="1"/>
    <col min="12044" max="12044" width="11.7109375" style="5" customWidth="1"/>
    <col min="12045" max="12045" width="14.28515625" style="5" customWidth="1"/>
    <col min="12046" max="12046" width="15.5703125" style="5" customWidth="1"/>
    <col min="12047" max="12288" width="9.140625" style="5"/>
    <col min="12289" max="12289" width="5" style="5" customWidth="1"/>
    <col min="12290" max="12290" width="21.5703125" style="5" customWidth="1"/>
    <col min="12291" max="12291" width="12" style="5" customWidth="1"/>
    <col min="12292" max="12292" width="10.42578125" style="5" customWidth="1"/>
    <col min="12293" max="12293" width="16.5703125" style="5" customWidth="1"/>
    <col min="12294" max="12294" width="8.5703125" style="5" customWidth="1"/>
    <col min="12295" max="12295" width="16.140625" style="5" bestFit="1" customWidth="1"/>
    <col min="12296" max="12296" width="12.140625" style="5" customWidth="1"/>
    <col min="12297" max="12297" width="12.5703125" style="5" customWidth="1"/>
    <col min="12298" max="12299" width="15.7109375" style="5" customWidth="1"/>
    <col min="12300" max="12300" width="11.7109375" style="5" customWidth="1"/>
    <col min="12301" max="12301" width="14.28515625" style="5" customWidth="1"/>
    <col min="12302" max="12302" width="15.5703125" style="5" customWidth="1"/>
    <col min="12303" max="12544" width="9.140625" style="5"/>
    <col min="12545" max="12545" width="5" style="5" customWidth="1"/>
    <col min="12546" max="12546" width="21.5703125" style="5" customWidth="1"/>
    <col min="12547" max="12547" width="12" style="5" customWidth="1"/>
    <col min="12548" max="12548" width="10.42578125" style="5" customWidth="1"/>
    <col min="12549" max="12549" width="16.5703125" style="5" customWidth="1"/>
    <col min="12550" max="12550" width="8.5703125" style="5" customWidth="1"/>
    <col min="12551" max="12551" width="16.140625" style="5" bestFit="1" customWidth="1"/>
    <col min="12552" max="12552" width="12.140625" style="5" customWidth="1"/>
    <col min="12553" max="12553" width="12.5703125" style="5" customWidth="1"/>
    <col min="12554" max="12555" width="15.7109375" style="5" customWidth="1"/>
    <col min="12556" max="12556" width="11.7109375" style="5" customWidth="1"/>
    <col min="12557" max="12557" width="14.28515625" style="5" customWidth="1"/>
    <col min="12558" max="12558" width="15.5703125" style="5" customWidth="1"/>
    <col min="12559" max="12800" width="9.140625" style="5"/>
    <col min="12801" max="12801" width="5" style="5" customWidth="1"/>
    <col min="12802" max="12802" width="21.5703125" style="5" customWidth="1"/>
    <col min="12803" max="12803" width="12" style="5" customWidth="1"/>
    <col min="12804" max="12804" width="10.42578125" style="5" customWidth="1"/>
    <col min="12805" max="12805" width="16.5703125" style="5" customWidth="1"/>
    <col min="12806" max="12806" width="8.5703125" style="5" customWidth="1"/>
    <col min="12807" max="12807" width="16.140625" style="5" bestFit="1" customWidth="1"/>
    <col min="12808" max="12808" width="12.140625" style="5" customWidth="1"/>
    <col min="12809" max="12809" width="12.5703125" style="5" customWidth="1"/>
    <col min="12810" max="12811" width="15.7109375" style="5" customWidth="1"/>
    <col min="12812" max="12812" width="11.7109375" style="5" customWidth="1"/>
    <col min="12813" max="12813" width="14.28515625" style="5" customWidth="1"/>
    <col min="12814" max="12814" width="15.5703125" style="5" customWidth="1"/>
    <col min="12815" max="13056" width="9.140625" style="5"/>
    <col min="13057" max="13057" width="5" style="5" customWidth="1"/>
    <col min="13058" max="13058" width="21.5703125" style="5" customWidth="1"/>
    <col min="13059" max="13059" width="12" style="5" customWidth="1"/>
    <col min="13060" max="13060" width="10.42578125" style="5" customWidth="1"/>
    <col min="13061" max="13061" width="16.5703125" style="5" customWidth="1"/>
    <col min="13062" max="13062" width="8.5703125" style="5" customWidth="1"/>
    <col min="13063" max="13063" width="16.140625" style="5" bestFit="1" customWidth="1"/>
    <col min="13064" max="13064" width="12.140625" style="5" customWidth="1"/>
    <col min="13065" max="13065" width="12.5703125" style="5" customWidth="1"/>
    <col min="13066" max="13067" width="15.7109375" style="5" customWidth="1"/>
    <col min="13068" max="13068" width="11.7109375" style="5" customWidth="1"/>
    <col min="13069" max="13069" width="14.28515625" style="5" customWidth="1"/>
    <col min="13070" max="13070" width="15.5703125" style="5" customWidth="1"/>
    <col min="13071" max="13312" width="9.140625" style="5"/>
    <col min="13313" max="13313" width="5" style="5" customWidth="1"/>
    <col min="13314" max="13314" width="21.5703125" style="5" customWidth="1"/>
    <col min="13315" max="13315" width="12" style="5" customWidth="1"/>
    <col min="13316" max="13316" width="10.42578125" style="5" customWidth="1"/>
    <col min="13317" max="13317" width="16.5703125" style="5" customWidth="1"/>
    <col min="13318" max="13318" width="8.5703125" style="5" customWidth="1"/>
    <col min="13319" max="13319" width="16.140625" style="5" bestFit="1" customWidth="1"/>
    <col min="13320" max="13320" width="12.140625" style="5" customWidth="1"/>
    <col min="13321" max="13321" width="12.5703125" style="5" customWidth="1"/>
    <col min="13322" max="13323" width="15.7109375" style="5" customWidth="1"/>
    <col min="13324" max="13324" width="11.7109375" style="5" customWidth="1"/>
    <col min="13325" max="13325" width="14.28515625" style="5" customWidth="1"/>
    <col min="13326" max="13326" width="15.5703125" style="5" customWidth="1"/>
    <col min="13327" max="13568" width="9.140625" style="5"/>
    <col min="13569" max="13569" width="5" style="5" customWidth="1"/>
    <col min="13570" max="13570" width="21.5703125" style="5" customWidth="1"/>
    <col min="13571" max="13571" width="12" style="5" customWidth="1"/>
    <col min="13572" max="13572" width="10.42578125" style="5" customWidth="1"/>
    <col min="13573" max="13573" width="16.5703125" style="5" customWidth="1"/>
    <col min="13574" max="13574" width="8.5703125" style="5" customWidth="1"/>
    <col min="13575" max="13575" width="16.140625" style="5" bestFit="1" customWidth="1"/>
    <col min="13576" max="13576" width="12.140625" style="5" customWidth="1"/>
    <col min="13577" max="13577" width="12.5703125" style="5" customWidth="1"/>
    <col min="13578" max="13579" width="15.7109375" style="5" customWidth="1"/>
    <col min="13580" max="13580" width="11.7109375" style="5" customWidth="1"/>
    <col min="13581" max="13581" width="14.28515625" style="5" customWidth="1"/>
    <col min="13582" max="13582" width="15.5703125" style="5" customWidth="1"/>
    <col min="13583" max="13824" width="9.140625" style="5"/>
    <col min="13825" max="13825" width="5" style="5" customWidth="1"/>
    <col min="13826" max="13826" width="21.5703125" style="5" customWidth="1"/>
    <col min="13827" max="13827" width="12" style="5" customWidth="1"/>
    <col min="13828" max="13828" width="10.42578125" style="5" customWidth="1"/>
    <col min="13829" max="13829" width="16.5703125" style="5" customWidth="1"/>
    <col min="13830" max="13830" width="8.5703125" style="5" customWidth="1"/>
    <col min="13831" max="13831" width="16.140625" style="5" bestFit="1" customWidth="1"/>
    <col min="13832" max="13832" width="12.140625" style="5" customWidth="1"/>
    <col min="13833" max="13833" width="12.5703125" style="5" customWidth="1"/>
    <col min="13834" max="13835" width="15.7109375" style="5" customWidth="1"/>
    <col min="13836" max="13836" width="11.7109375" style="5" customWidth="1"/>
    <col min="13837" max="13837" width="14.28515625" style="5" customWidth="1"/>
    <col min="13838" max="13838" width="15.5703125" style="5" customWidth="1"/>
    <col min="13839" max="14080" width="9.140625" style="5"/>
    <col min="14081" max="14081" width="5" style="5" customWidth="1"/>
    <col min="14082" max="14082" width="21.5703125" style="5" customWidth="1"/>
    <col min="14083" max="14083" width="12" style="5" customWidth="1"/>
    <col min="14084" max="14084" width="10.42578125" style="5" customWidth="1"/>
    <col min="14085" max="14085" width="16.5703125" style="5" customWidth="1"/>
    <col min="14086" max="14086" width="8.5703125" style="5" customWidth="1"/>
    <col min="14087" max="14087" width="16.140625" style="5" bestFit="1" customWidth="1"/>
    <col min="14088" max="14088" width="12.140625" style="5" customWidth="1"/>
    <col min="14089" max="14089" width="12.5703125" style="5" customWidth="1"/>
    <col min="14090" max="14091" width="15.7109375" style="5" customWidth="1"/>
    <col min="14092" max="14092" width="11.7109375" style="5" customWidth="1"/>
    <col min="14093" max="14093" width="14.28515625" style="5" customWidth="1"/>
    <col min="14094" max="14094" width="15.5703125" style="5" customWidth="1"/>
    <col min="14095" max="14336" width="9.140625" style="5"/>
    <col min="14337" max="14337" width="5" style="5" customWidth="1"/>
    <col min="14338" max="14338" width="21.5703125" style="5" customWidth="1"/>
    <col min="14339" max="14339" width="12" style="5" customWidth="1"/>
    <col min="14340" max="14340" width="10.42578125" style="5" customWidth="1"/>
    <col min="14341" max="14341" width="16.5703125" style="5" customWidth="1"/>
    <col min="14342" max="14342" width="8.5703125" style="5" customWidth="1"/>
    <col min="14343" max="14343" width="16.140625" style="5" bestFit="1" customWidth="1"/>
    <col min="14344" max="14344" width="12.140625" style="5" customWidth="1"/>
    <col min="14345" max="14345" width="12.5703125" style="5" customWidth="1"/>
    <col min="14346" max="14347" width="15.7109375" style="5" customWidth="1"/>
    <col min="14348" max="14348" width="11.7109375" style="5" customWidth="1"/>
    <col min="14349" max="14349" width="14.28515625" style="5" customWidth="1"/>
    <col min="14350" max="14350" width="15.5703125" style="5" customWidth="1"/>
    <col min="14351" max="14592" width="9.140625" style="5"/>
    <col min="14593" max="14593" width="5" style="5" customWidth="1"/>
    <col min="14594" max="14594" width="21.5703125" style="5" customWidth="1"/>
    <col min="14595" max="14595" width="12" style="5" customWidth="1"/>
    <col min="14596" max="14596" width="10.42578125" style="5" customWidth="1"/>
    <col min="14597" max="14597" width="16.5703125" style="5" customWidth="1"/>
    <col min="14598" max="14598" width="8.5703125" style="5" customWidth="1"/>
    <col min="14599" max="14599" width="16.140625" style="5" bestFit="1" customWidth="1"/>
    <col min="14600" max="14600" width="12.140625" style="5" customWidth="1"/>
    <col min="14601" max="14601" width="12.5703125" style="5" customWidth="1"/>
    <col min="14602" max="14603" width="15.7109375" style="5" customWidth="1"/>
    <col min="14604" max="14604" width="11.7109375" style="5" customWidth="1"/>
    <col min="14605" max="14605" width="14.28515625" style="5" customWidth="1"/>
    <col min="14606" max="14606" width="15.5703125" style="5" customWidth="1"/>
    <col min="14607" max="14848" width="9.140625" style="5"/>
    <col min="14849" max="14849" width="5" style="5" customWidth="1"/>
    <col min="14850" max="14850" width="21.5703125" style="5" customWidth="1"/>
    <col min="14851" max="14851" width="12" style="5" customWidth="1"/>
    <col min="14852" max="14852" width="10.42578125" style="5" customWidth="1"/>
    <col min="14853" max="14853" width="16.5703125" style="5" customWidth="1"/>
    <col min="14854" max="14854" width="8.5703125" style="5" customWidth="1"/>
    <col min="14855" max="14855" width="16.140625" style="5" bestFit="1" customWidth="1"/>
    <col min="14856" max="14856" width="12.140625" style="5" customWidth="1"/>
    <col min="14857" max="14857" width="12.5703125" style="5" customWidth="1"/>
    <col min="14858" max="14859" width="15.7109375" style="5" customWidth="1"/>
    <col min="14860" max="14860" width="11.7109375" style="5" customWidth="1"/>
    <col min="14861" max="14861" width="14.28515625" style="5" customWidth="1"/>
    <col min="14862" max="14862" width="15.5703125" style="5" customWidth="1"/>
    <col min="14863" max="15104" width="9.140625" style="5"/>
    <col min="15105" max="15105" width="5" style="5" customWidth="1"/>
    <col min="15106" max="15106" width="21.5703125" style="5" customWidth="1"/>
    <col min="15107" max="15107" width="12" style="5" customWidth="1"/>
    <col min="15108" max="15108" width="10.42578125" style="5" customWidth="1"/>
    <col min="15109" max="15109" width="16.5703125" style="5" customWidth="1"/>
    <col min="15110" max="15110" width="8.5703125" style="5" customWidth="1"/>
    <col min="15111" max="15111" width="16.140625" style="5" bestFit="1" customWidth="1"/>
    <col min="15112" max="15112" width="12.140625" style="5" customWidth="1"/>
    <col min="15113" max="15113" width="12.5703125" style="5" customWidth="1"/>
    <col min="15114" max="15115" width="15.7109375" style="5" customWidth="1"/>
    <col min="15116" max="15116" width="11.7109375" style="5" customWidth="1"/>
    <col min="15117" max="15117" width="14.28515625" style="5" customWidth="1"/>
    <col min="15118" max="15118" width="15.5703125" style="5" customWidth="1"/>
    <col min="15119" max="15360" width="9.140625" style="5"/>
    <col min="15361" max="15361" width="5" style="5" customWidth="1"/>
    <col min="15362" max="15362" width="21.5703125" style="5" customWidth="1"/>
    <col min="15363" max="15363" width="12" style="5" customWidth="1"/>
    <col min="15364" max="15364" width="10.42578125" style="5" customWidth="1"/>
    <col min="15365" max="15365" width="16.5703125" style="5" customWidth="1"/>
    <col min="15366" max="15366" width="8.5703125" style="5" customWidth="1"/>
    <col min="15367" max="15367" width="16.140625" style="5" bestFit="1" customWidth="1"/>
    <col min="15368" max="15368" width="12.140625" style="5" customWidth="1"/>
    <col min="15369" max="15369" width="12.5703125" style="5" customWidth="1"/>
    <col min="15370" max="15371" width="15.7109375" style="5" customWidth="1"/>
    <col min="15372" max="15372" width="11.7109375" style="5" customWidth="1"/>
    <col min="15373" max="15373" width="14.28515625" style="5" customWidth="1"/>
    <col min="15374" max="15374" width="15.5703125" style="5" customWidth="1"/>
    <col min="15375" max="15616" width="9.140625" style="5"/>
    <col min="15617" max="15617" width="5" style="5" customWidth="1"/>
    <col min="15618" max="15618" width="21.5703125" style="5" customWidth="1"/>
    <col min="15619" max="15619" width="12" style="5" customWidth="1"/>
    <col min="15620" max="15620" width="10.42578125" style="5" customWidth="1"/>
    <col min="15621" max="15621" width="16.5703125" style="5" customWidth="1"/>
    <col min="15622" max="15622" width="8.5703125" style="5" customWidth="1"/>
    <col min="15623" max="15623" width="16.140625" style="5" bestFit="1" customWidth="1"/>
    <col min="15624" max="15624" width="12.140625" style="5" customWidth="1"/>
    <col min="15625" max="15625" width="12.5703125" style="5" customWidth="1"/>
    <col min="15626" max="15627" width="15.7109375" style="5" customWidth="1"/>
    <col min="15628" max="15628" width="11.7109375" style="5" customWidth="1"/>
    <col min="15629" max="15629" width="14.28515625" style="5" customWidth="1"/>
    <col min="15630" max="15630" width="15.5703125" style="5" customWidth="1"/>
    <col min="15631" max="15872" width="9.140625" style="5"/>
    <col min="15873" max="15873" width="5" style="5" customWidth="1"/>
    <col min="15874" max="15874" width="21.5703125" style="5" customWidth="1"/>
    <col min="15875" max="15875" width="12" style="5" customWidth="1"/>
    <col min="15876" max="15876" width="10.42578125" style="5" customWidth="1"/>
    <col min="15877" max="15877" width="16.5703125" style="5" customWidth="1"/>
    <col min="15878" max="15878" width="8.5703125" style="5" customWidth="1"/>
    <col min="15879" max="15879" width="16.140625" style="5" bestFit="1" customWidth="1"/>
    <col min="15880" max="15880" width="12.140625" style="5" customWidth="1"/>
    <col min="15881" max="15881" width="12.5703125" style="5" customWidth="1"/>
    <col min="15882" max="15883" width="15.7109375" style="5" customWidth="1"/>
    <col min="15884" max="15884" width="11.7109375" style="5" customWidth="1"/>
    <col min="15885" max="15885" width="14.28515625" style="5" customWidth="1"/>
    <col min="15886" max="15886" width="15.5703125" style="5" customWidth="1"/>
    <col min="15887" max="16128" width="9.140625" style="5"/>
    <col min="16129" max="16129" width="5" style="5" customWidth="1"/>
    <col min="16130" max="16130" width="21.5703125" style="5" customWidth="1"/>
    <col min="16131" max="16131" width="12" style="5" customWidth="1"/>
    <col min="16132" max="16132" width="10.42578125" style="5" customWidth="1"/>
    <col min="16133" max="16133" width="16.5703125" style="5" customWidth="1"/>
    <col min="16134" max="16134" width="8.5703125" style="5" customWidth="1"/>
    <col min="16135" max="16135" width="16.140625" style="5" bestFit="1" customWidth="1"/>
    <col min="16136" max="16136" width="12.140625" style="5" customWidth="1"/>
    <col min="16137" max="16137" width="12.5703125" style="5" customWidth="1"/>
    <col min="16138" max="16139" width="15.7109375" style="5" customWidth="1"/>
    <col min="16140" max="16140" width="11.7109375" style="5" customWidth="1"/>
    <col min="16141" max="16141" width="14.28515625" style="5" customWidth="1"/>
    <col min="16142" max="16142" width="15.5703125" style="5" customWidth="1"/>
    <col min="16143" max="16384" width="9.140625" style="5"/>
  </cols>
  <sheetData>
    <row r="1" spans="1:13" x14ac:dyDescent="0.2">
      <c r="A1" s="122" t="s">
        <v>1020</v>
      </c>
      <c r="M1" s="768" t="s">
        <v>1022</v>
      </c>
    </row>
    <row r="2" spans="1:13" x14ac:dyDescent="0.2">
      <c r="A2" s="233"/>
      <c r="B2" s="233"/>
      <c r="C2" s="233"/>
      <c r="D2" s="233"/>
      <c r="E2" s="233"/>
      <c r="F2" s="233"/>
      <c r="G2" s="233"/>
      <c r="H2" s="233"/>
      <c r="I2" s="233"/>
      <c r="J2" s="233"/>
      <c r="K2" s="233"/>
      <c r="L2" s="233"/>
      <c r="M2" s="233"/>
    </row>
    <row r="3" spans="1:13" x14ac:dyDescent="0.2">
      <c r="A3" s="1312" t="s">
        <v>1028</v>
      </c>
      <c r="B3" s="1312"/>
      <c r="C3" s="1312"/>
      <c r="D3" s="1312"/>
      <c r="E3" s="1312"/>
      <c r="F3" s="1312"/>
      <c r="G3" s="1312"/>
      <c r="H3" s="1312"/>
      <c r="I3" s="1312"/>
      <c r="J3" s="1312"/>
      <c r="K3" s="1312"/>
      <c r="L3" s="1312"/>
      <c r="M3" s="1312"/>
    </row>
    <row r="4" spans="1:13" x14ac:dyDescent="0.2">
      <c r="A4" s="768"/>
      <c r="B4" s="768"/>
      <c r="C4" s="768"/>
      <c r="D4" s="768"/>
      <c r="E4" s="768"/>
      <c r="F4" s="768"/>
      <c r="G4" s="768"/>
      <c r="H4" s="768"/>
      <c r="I4" s="768"/>
      <c r="J4" s="768"/>
      <c r="K4" s="768"/>
      <c r="L4" s="768"/>
      <c r="M4" s="768"/>
    </row>
    <row r="5" spans="1:13" ht="15" thickBot="1" x14ac:dyDescent="0.25">
      <c r="D5" s="768"/>
      <c r="K5" s="1356" t="s">
        <v>1</v>
      </c>
      <c r="L5" s="1356"/>
      <c r="M5" s="1356"/>
    </row>
    <row r="6" spans="1:13" ht="14.25" customHeight="1" x14ac:dyDescent="0.2">
      <c r="A6" s="770"/>
      <c r="B6" s="771"/>
      <c r="C6" s="1357" t="s">
        <v>568</v>
      </c>
      <c r="D6" s="1358"/>
      <c r="E6" s="1359"/>
      <c r="F6" s="1360" t="s">
        <v>567</v>
      </c>
      <c r="G6" s="1360"/>
      <c r="H6" s="1361" t="s">
        <v>566</v>
      </c>
      <c r="I6" s="1361" t="s">
        <v>565</v>
      </c>
      <c r="J6" s="1361" t="s">
        <v>564</v>
      </c>
      <c r="K6" s="1361" t="s">
        <v>563</v>
      </c>
      <c r="L6" s="1361" t="s">
        <v>562</v>
      </c>
      <c r="M6" s="1370" t="s">
        <v>561</v>
      </c>
    </row>
    <row r="7" spans="1:13" ht="14.25" customHeight="1" x14ac:dyDescent="0.2">
      <c r="A7" s="1373" t="s">
        <v>560</v>
      </c>
      <c r="B7" s="1375" t="s">
        <v>29</v>
      </c>
      <c r="C7" s="1377" t="s">
        <v>559</v>
      </c>
      <c r="D7" s="1378"/>
      <c r="E7" s="1379" t="s">
        <v>558</v>
      </c>
      <c r="F7" s="1379" t="s">
        <v>557</v>
      </c>
      <c r="G7" s="1379" t="s">
        <v>556</v>
      </c>
      <c r="H7" s="1362"/>
      <c r="I7" s="1362"/>
      <c r="J7" s="1362"/>
      <c r="K7" s="1362"/>
      <c r="L7" s="1362"/>
      <c r="M7" s="1371"/>
    </row>
    <row r="8" spans="1:13" ht="29.25" customHeight="1" thickBot="1" x14ac:dyDescent="0.25">
      <c r="A8" s="1374"/>
      <c r="B8" s="1376"/>
      <c r="C8" s="772" t="s">
        <v>555</v>
      </c>
      <c r="D8" s="773" t="s">
        <v>554</v>
      </c>
      <c r="E8" s="1363"/>
      <c r="F8" s="1362"/>
      <c r="G8" s="1362"/>
      <c r="H8" s="1362"/>
      <c r="I8" s="1362"/>
      <c r="J8" s="1362"/>
      <c r="K8" s="1363"/>
      <c r="L8" s="1362"/>
      <c r="M8" s="1372"/>
    </row>
    <row r="9" spans="1:13" s="778" customFormat="1" ht="29.25" thickBot="1" x14ac:dyDescent="0.3">
      <c r="A9" s="774">
        <v>1</v>
      </c>
      <c r="B9" s="775">
        <v>2</v>
      </c>
      <c r="C9" s="775">
        <v>3</v>
      </c>
      <c r="D9" s="776">
        <v>4</v>
      </c>
      <c r="E9" s="776">
        <v>5</v>
      </c>
      <c r="F9" s="776">
        <v>6</v>
      </c>
      <c r="G9" s="775">
        <v>7</v>
      </c>
      <c r="H9" s="776">
        <v>8</v>
      </c>
      <c r="I9" s="776">
        <v>9</v>
      </c>
      <c r="J9" s="776" t="s">
        <v>553</v>
      </c>
      <c r="K9" s="775">
        <v>11</v>
      </c>
      <c r="L9" s="776">
        <v>12</v>
      </c>
      <c r="M9" s="777" t="s">
        <v>552</v>
      </c>
    </row>
    <row r="10" spans="1:13" ht="15" thickBot="1" x14ac:dyDescent="0.25">
      <c r="A10" s="779" t="s">
        <v>551</v>
      </c>
      <c r="B10" s="780"/>
      <c r="C10" s="780"/>
      <c r="D10" s="780"/>
      <c r="E10" s="780"/>
      <c r="F10" s="780"/>
      <c r="G10" s="780"/>
      <c r="H10" s="780"/>
      <c r="I10" s="780"/>
      <c r="J10" s="780"/>
      <c r="K10" s="780"/>
      <c r="L10" s="780"/>
      <c r="M10" s="781"/>
    </row>
    <row r="11" spans="1:13" ht="28.5" x14ac:dyDescent="0.2">
      <c r="A11" s="782">
        <v>1</v>
      </c>
      <c r="B11" s="783" t="s">
        <v>550</v>
      </c>
      <c r="C11" s="1107">
        <v>11465849</v>
      </c>
      <c r="D11" s="1108">
        <v>501</v>
      </c>
      <c r="E11" s="1109"/>
      <c r="F11" s="1108">
        <v>358794</v>
      </c>
      <c r="G11" s="1109"/>
      <c r="H11" s="1108">
        <v>27314071</v>
      </c>
      <c r="I11" s="1108">
        <v>13879</v>
      </c>
      <c r="J11" s="1108">
        <f>C11+D11+E11+F11+H11+I11</f>
        <v>39153094</v>
      </c>
      <c r="K11" s="1108">
        <v>3784</v>
      </c>
      <c r="L11" s="1109"/>
      <c r="M11" s="784"/>
    </row>
    <row r="12" spans="1:13" x14ac:dyDescent="0.2">
      <c r="A12" s="785">
        <v>2</v>
      </c>
      <c r="B12" s="786" t="s">
        <v>546</v>
      </c>
      <c r="C12" s="1110">
        <v>97077371</v>
      </c>
      <c r="D12" s="1111">
        <v>46256</v>
      </c>
      <c r="E12" s="1112"/>
      <c r="F12" s="1111">
        <v>355052</v>
      </c>
      <c r="G12" s="1112"/>
      <c r="H12" s="1111">
        <v>1767050</v>
      </c>
      <c r="I12" s="1111">
        <v>14669547</v>
      </c>
      <c r="J12" s="1111">
        <f t="shared" ref="J12:J16" si="0">C12+D12+E12+F12+H12+I12</f>
        <v>113915276</v>
      </c>
      <c r="K12" s="1111">
        <v>-344537</v>
      </c>
      <c r="L12" s="1111">
        <v>1014651</v>
      </c>
      <c r="M12" s="1113">
        <f t="shared" ref="M12:M17" si="1">L12/(J12 - K12)</f>
        <v>8.8802088272278198E-3</v>
      </c>
    </row>
    <row r="13" spans="1:13" x14ac:dyDescent="0.2">
      <c r="A13" s="785">
        <v>3</v>
      </c>
      <c r="B13" s="786" t="s">
        <v>545</v>
      </c>
      <c r="C13" s="1110">
        <v>7868903</v>
      </c>
      <c r="D13" s="1111">
        <v>22745</v>
      </c>
      <c r="E13" s="1112"/>
      <c r="F13" s="1111">
        <v>38541</v>
      </c>
      <c r="G13" s="1112"/>
      <c r="H13" s="1111">
        <v>24674</v>
      </c>
      <c r="I13" s="1111">
        <v>292220</v>
      </c>
      <c r="J13" s="1111">
        <f t="shared" si="0"/>
        <v>8247083</v>
      </c>
      <c r="K13" s="1111">
        <v>-34513</v>
      </c>
      <c r="L13" s="1111">
        <v>503976</v>
      </c>
      <c r="M13" s="1113">
        <f t="shared" si="1"/>
        <v>6.08549366571371E-2</v>
      </c>
    </row>
    <row r="14" spans="1:13" x14ac:dyDescent="0.2">
      <c r="A14" s="785">
        <v>4</v>
      </c>
      <c r="B14" s="786" t="s">
        <v>544</v>
      </c>
      <c r="C14" s="1110">
        <v>754043</v>
      </c>
      <c r="D14" s="1111">
        <v>12056</v>
      </c>
      <c r="E14" s="1111">
        <v>423625</v>
      </c>
      <c r="F14" s="1111">
        <v>6512</v>
      </c>
      <c r="G14" s="1111">
        <v>5643</v>
      </c>
      <c r="H14" s="1111">
        <v>19108</v>
      </c>
      <c r="I14" s="1111">
        <v>79783</v>
      </c>
      <c r="J14" s="1111">
        <f t="shared" si="0"/>
        <v>1295127</v>
      </c>
      <c r="K14" s="1111">
        <v>-1777</v>
      </c>
      <c r="L14" s="1111">
        <v>324066</v>
      </c>
      <c r="M14" s="1113">
        <f t="shared" si="1"/>
        <v>0.24987662926477211</v>
      </c>
    </row>
    <row r="15" spans="1:13" x14ac:dyDescent="0.2">
      <c r="A15" s="785">
        <v>5</v>
      </c>
      <c r="B15" s="786" t="s">
        <v>543</v>
      </c>
      <c r="C15" s="1110">
        <v>0</v>
      </c>
      <c r="D15" s="1111">
        <v>0</v>
      </c>
      <c r="E15" s="1111">
        <v>614389</v>
      </c>
      <c r="F15" s="1111">
        <v>0</v>
      </c>
      <c r="G15" s="1111">
        <v>9869</v>
      </c>
      <c r="H15" s="1111">
        <v>5121</v>
      </c>
      <c r="I15" s="1111">
        <v>12299</v>
      </c>
      <c r="J15" s="1111">
        <f t="shared" si="0"/>
        <v>631809</v>
      </c>
      <c r="K15" s="1111">
        <v>-6834</v>
      </c>
      <c r="L15" s="1111">
        <v>353274</v>
      </c>
      <c r="M15" s="1113">
        <f t="shared" si="1"/>
        <v>0.55316350449312057</v>
      </c>
    </row>
    <row r="16" spans="1:13" ht="15" thickBot="1" x14ac:dyDescent="0.25">
      <c r="A16" s="789">
        <v>6</v>
      </c>
      <c r="B16" s="790" t="s">
        <v>542</v>
      </c>
      <c r="C16" s="1114">
        <v>0</v>
      </c>
      <c r="D16" s="1115">
        <v>0</v>
      </c>
      <c r="E16" s="1115">
        <v>756546</v>
      </c>
      <c r="F16" s="1115">
        <v>0</v>
      </c>
      <c r="G16" s="1115">
        <v>78673</v>
      </c>
      <c r="H16" s="1115">
        <v>32023</v>
      </c>
      <c r="I16" s="1115">
        <v>164</v>
      </c>
      <c r="J16" s="1115">
        <f t="shared" si="0"/>
        <v>788733</v>
      </c>
      <c r="K16" s="1115">
        <v>-170</v>
      </c>
      <c r="L16" s="1115">
        <v>739796</v>
      </c>
      <c r="M16" s="1116">
        <f t="shared" si="1"/>
        <v>0.93775280357661206</v>
      </c>
    </row>
    <row r="17" spans="1:13" s="9" customFormat="1" ht="29.25" thickBot="1" x14ac:dyDescent="0.25">
      <c r="A17" s="793" t="s">
        <v>5</v>
      </c>
      <c r="B17" s="794" t="s">
        <v>549</v>
      </c>
      <c r="C17" s="1117">
        <f>SUM(C11:C16)</f>
        <v>117166166</v>
      </c>
      <c r="D17" s="1117">
        <f t="shared" ref="D17:J17" si="2">SUM(D11:D16)</f>
        <v>81558</v>
      </c>
      <c r="E17" s="1117">
        <f t="shared" si="2"/>
        <v>1794560</v>
      </c>
      <c r="F17" s="1117">
        <f t="shared" si="2"/>
        <v>758899</v>
      </c>
      <c r="G17" s="1117">
        <f t="shared" si="2"/>
        <v>94185</v>
      </c>
      <c r="H17" s="1117">
        <f t="shared" si="2"/>
        <v>29162047</v>
      </c>
      <c r="I17" s="1117">
        <f t="shared" si="2"/>
        <v>15067892</v>
      </c>
      <c r="J17" s="1117">
        <f t="shared" si="2"/>
        <v>164031122</v>
      </c>
      <c r="K17" s="1117">
        <f>SUM(K11:K16)</f>
        <v>-384047</v>
      </c>
      <c r="L17" s="1117">
        <f>SUM(L12:L16)</f>
        <v>2935763</v>
      </c>
      <c r="M17" s="1118">
        <f t="shared" si="1"/>
        <v>1.7855791639273869E-2</v>
      </c>
    </row>
    <row r="18" spans="1:13" s="9" customFormat="1" ht="15" thickBot="1" x14ac:dyDescent="0.25">
      <c r="A18" s="795"/>
      <c r="B18" s="796"/>
      <c r="C18" s="796"/>
      <c r="D18" s="797"/>
      <c r="E18" s="797"/>
      <c r="F18" s="797"/>
      <c r="G18" s="797"/>
      <c r="H18" s="797"/>
      <c r="I18" s="797"/>
      <c r="J18" s="797"/>
      <c r="K18" s="797"/>
      <c r="L18" s="797"/>
      <c r="M18" s="798"/>
    </row>
    <row r="19" spans="1:13" x14ac:dyDescent="0.2">
      <c r="A19" s="799" t="s">
        <v>548</v>
      </c>
      <c r="B19" s="800"/>
      <c r="C19" s="800"/>
      <c r="D19" s="801"/>
      <c r="E19" s="801"/>
      <c r="F19" s="801"/>
      <c r="G19" s="801"/>
      <c r="H19" s="801"/>
      <c r="I19" s="801"/>
      <c r="J19" s="801"/>
      <c r="K19" s="801"/>
      <c r="L19" s="801"/>
      <c r="M19" s="13"/>
    </row>
    <row r="20" spans="1:13" s="9" customFormat="1" x14ac:dyDescent="0.2">
      <c r="A20" s="802"/>
      <c r="B20" s="803" t="s">
        <v>547</v>
      </c>
      <c r="C20" s="803"/>
      <c r="D20" s="804"/>
      <c r="E20" s="804"/>
      <c r="F20" s="804"/>
      <c r="G20" s="804"/>
      <c r="H20" s="804"/>
      <c r="I20" s="804"/>
      <c r="J20" s="804"/>
      <c r="K20" s="804"/>
      <c r="L20" s="804"/>
      <c r="M20" s="805"/>
    </row>
    <row r="21" spans="1:13" s="9" customFormat="1" x14ac:dyDescent="0.2">
      <c r="A21" s="785">
        <v>8</v>
      </c>
      <c r="B21" s="786" t="s">
        <v>546</v>
      </c>
      <c r="C21" s="786">
        <v>0</v>
      </c>
      <c r="D21" s="786">
        <v>0</v>
      </c>
      <c r="E21" s="806"/>
      <c r="F21" s="786">
        <v>0</v>
      </c>
      <c r="G21" s="806"/>
      <c r="H21" s="786">
        <v>0</v>
      </c>
      <c r="I21" s="786">
        <v>0</v>
      </c>
      <c r="J21" s="786">
        <v>0</v>
      </c>
      <c r="K21" s="786">
        <v>0</v>
      </c>
      <c r="L21" s="786">
        <v>0</v>
      </c>
      <c r="M21" s="786">
        <v>0</v>
      </c>
    </row>
    <row r="22" spans="1:13" x14ac:dyDescent="0.2">
      <c r="A22" s="785">
        <v>9</v>
      </c>
      <c r="B22" s="786" t="s">
        <v>545</v>
      </c>
      <c r="C22" s="786">
        <v>0</v>
      </c>
      <c r="D22" s="786">
        <v>0</v>
      </c>
      <c r="E22" s="806"/>
      <c r="F22" s="786">
        <v>0</v>
      </c>
      <c r="G22" s="788"/>
      <c r="H22" s="786">
        <v>0</v>
      </c>
      <c r="I22" s="786">
        <v>0</v>
      </c>
      <c r="J22" s="786">
        <v>0</v>
      </c>
      <c r="K22" s="786">
        <v>0</v>
      </c>
      <c r="L22" s="786">
        <v>0</v>
      </c>
      <c r="M22" s="786">
        <v>0</v>
      </c>
    </row>
    <row r="23" spans="1:13" x14ac:dyDescent="0.2">
      <c r="A23" s="785">
        <v>10</v>
      </c>
      <c r="B23" s="786" t="s">
        <v>544</v>
      </c>
      <c r="C23" s="786">
        <v>0</v>
      </c>
      <c r="D23" s="786">
        <v>0</v>
      </c>
      <c r="E23" s="787">
        <v>0</v>
      </c>
      <c r="F23" s="786">
        <v>0</v>
      </c>
      <c r="G23" s="787">
        <v>0</v>
      </c>
      <c r="H23" s="786">
        <v>0</v>
      </c>
      <c r="I23" s="786">
        <v>0</v>
      </c>
      <c r="J23" s="786">
        <v>0</v>
      </c>
      <c r="K23" s="786">
        <v>0</v>
      </c>
      <c r="L23" s="786">
        <v>0</v>
      </c>
      <c r="M23" s="786">
        <v>0</v>
      </c>
    </row>
    <row r="24" spans="1:13" x14ac:dyDescent="0.2">
      <c r="A24" s="785">
        <v>11</v>
      </c>
      <c r="B24" s="786" t="s">
        <v>543</v>
      </c>
      <c r="C24" s="786">
        <v>0</v>
      </c>
      <c r="D24" s="786">
        <v>0</v>
      </c>
      <c r="E24" s="787">
        <v>0</v>
      </c>
      <c r="F24" s="786">
        <v>0</v>
      </c>
      <c r="G24" s="787">
        <v>0</v>
      </c>
      <c r="H24" s="786">
        <v>0</v>
      </c>
      <c r="I24" s="786">
        <v>0</v>
      </c>
      <c r="J24" s="786">
        <v>0</v>
      </c>
      <c r="K24" s="786">
        <v>0</v>
      </c>
      <c r="L24" s="786">
        <v>0</v>
      </c>
      <c r="M24" s="786">
        <v>0</v>
      </c>
    </row>
    <row r="25" spans="1:13" ht="15" thickBot="1" x14ac:dyDescent="0.25">
      <c r="A25" s="789">
        <v>12</v>
      </c>
      <c r="B25" s="790" t="s">
        <v>542</v>
      </c>
      <c r="C25" s="786">
        <v>0</v>
      </c>
      <c r="D25" s="786">
        <v>0</v>
      </c>
      <c r="E25" s="791">
        <v>0</v>
      </c>
      <c r="F25" s="786">
        <v>0</v>
      </c>
      <c r="G25" s="791">
        <v>0</v>
      </c>
      <c r="H25" s="786">
        <v>0</v>
      </c>
      <c r="I25" s="786">
        <v>0</v>
      </c>
      <c r="J25" s="786">
        <v>0</v>
      </c>
      <c r="K25" s="786">
        <v>0</v>
      </c>
      <c r="L25" s="786">
        <v>0</v>
      </c>
      <c r="M25" s="786">
        <v>0</v>
      </c>
    </row>
    <row r="26" spans="1:13" s="9" customFormat="1" ht="15" thickBot="1" x14ac:dyDescent="0.25">
      <c r="A26" s="807">
        <v>13</v>
      </c>
      <c r="B26" s="808" t="s">
        <v>541</v>
      </c>
      <c r="C26" s="808">
        <v>0</v>
      </c>
      <c r="D26" s="809">
        <v>0</v>
      </c>
      <c r="E26" s="809">
        <v>0</v>
      </c>
      <c r="F26" s="809">
        <v>0</v>
      </c>
      <c r="G26" s="809">
        <v>0</v>
      </c>
      <c r="H26" s="809">
        <v>0</v>
      </c>
      <c r="I26" s="809">
        <v>0</v>
      </c>
      <c r="J26" s="809">
        <v>0</v>
      </c>
      <c r="K26" s="809">
        <v>0</v>
      </c>
      <c r="L26" s="809">
        <v>0</v>
      </c>
      <c r="M26" s="810">
        <v>0</v>
      </c>
    </row>
    <row r="27" spans="1:13" s="9" customFormat="1" x14ac:dyDescent="0.2">
      <c r="A27" s="811"/>
      <c r="B27" s="812" t="s">
        <v>547</v>
      </c>
      <c r="C27" s="812"/>
      <c r="D27" s="813"/>
      <c r="E27" s="813"/>
      <c r="F27" s="813"/>
      <c r="G27" s="813"/>
      <c r="H27" s="813"/>
      <c r="I27" s="813"/>
      <c r="J27" s="813"/>
      <c r="K27" s="813"/>
      <c r="L27" s="813"/>
      <c r="M27" s="814"/>
    </row>
    <row r="28" spans="1:13" s="9" customFormat="1" x14ac:dyDescent="0.2">
      <c r="A28" s="785">
        <v>14</v>
      </c>
      <c r="B28" s="786" t="s">
        <v>546</v>
      </c>
      <c r="C28" s="786">
        <v>0</v>
      </c>
      <c r="D28" s="786">
        <v>0</v>
      </c>
      <c r="E28" s="806"/>
      <c r="F28" s="786">
        <v>0</v>
      </c>
      <c r="G28" s="806"/>
      <c r="H28" s="786">
        <v>0</v>
      </c>
      <c r="I28" s="786">
        <v>0</v>
      </c>
      <c r="J28" s="786">
        <v>0</v>
      </c>
      <c r="K28" s="786">
        <v>0</v>
      </c>
      <c r="L28" s="786">
        <v>0</v>
      </c>
      <c r="M28" s="786">
        <v>0</v>
      </c>
    </row>
    <row r="29" spans="1:13" x14ac:dyDescent="0.2">
      <c r="A29" s="785">
        <v>15</v>
      </c>
      <c r="B29" s="786" t="s">
        <v>545</v>
      </c>
      <c r="C29" s="786">
        <v>0</v>
      </c>
      <c r="D29" s="786">
        <v>0</v>
      </c>
      <c r="E29" s="806"/>
      <c r="F29" s="786">
        <v>0</v>
      </c>
      <c r="G29" s="788"/>
      <c r="H29" s="786">
        <v>0</v>
      </c>
      <c r="I29" s="786">
        <v>0</v>
      </c>
      <c r="J29" s="786">
        <v>0</v>
      </c>
      <c r="K29" s="786">
        <v>0</v>
      </c>
      <c r="L29" s="786">
        <v>0</v>
      </c>
      <c r="M29" s="786">
        <v>0</v>
      </c>
    </row>
    <row r="30" spans="1:13" x14ac:dyDescent="0.2">
      <c r="A30" s="785">
        <v>16</v>
      </c>
      <c r="B30" s="786" t="s">
        <v>544</v>
      </c>
      <c r="C30" s="786">
        <v>0</v>
      </c>
      <c r="D30" s="786">
        <v>0</v>
      </c>
      <c r="E30" s="787">
        <v>0</v>
      </c>
      <c r="F30" s="786">
        <v>0</v>
      </c>
      <c r="G30" s="787">
        <v>0</v>
      </c>
      <c r="H30" s="786">
        <v>0</v>
      </c>
      <c r="I30" s="786">
        <v>0</v>
      </c>
      <c r="J30" s="786">
        <v>0</v>
      </c>
      <c r="K30" s="786">
        <v>0</v>
      </c>
      <c r="L30" s="786">
        <v>0</v>
      </c>
      <c r="M30" s="786">
        <v>0</v>
      </c>
    </row>
    <row r="31" spans="1:13" x14ac:dyDescent="0.2">
      <c r="A31" s="785">
        <v>17</v>
      </c>
      <c r="B31" s="786" t="s">
        <v>543</v>
      </c>
      <c r="C31" s="786">
        <v>0</v>
      </c>
      <c r="D31" s="786">
        <v>0</v>
      </c>
      <c r="E31" s="787">
        <v>0</v>
      </c>
      <c r="F31" s="786">
        <v>0</v>
      </c>
      <c r="G31" s="787">
        <v>0</v>
      </c>
      <c r="H31" s="786">
        <v>0</v>
      </c>
      <c r="I31" s="786">
        <v>0</v>
      </c>
      <c r="J31" s="786">
        <v>0</v>
      </c>
      <c r="K31" s="786">
        <v>0</v>
      </c>
      <c r="L31" s="786">
        <v>0</v>
      </c>
      <c r="M31" s="786">
        <v>0</v>
      </c>
    </row>
    <row r="32" spans="1:13" ht="15" thickBot="1" x14ac:dyDescent="0.25">
      <c r="A32" s="789">
        <v>18</v>
      </c>
      <c r="B32" s="790" t="s">
        <v>542</v>
      </c>
      <c r="C32" s="786">
        <v>0</v>
      </c>
      <c r="D32" s="786">
        <v>0</v>
      </c>
      <c r="E32" s="791">
        <v>0</v>
      </c>
      <c r="F32" s="786">
        <v>0</v>
      </c>
      <c r="G32" s="791">
        <v>0</v>
      </c>
      <c r="H32" s="786">
        <v>0</v>
      </c>
      <c r="I32" s="786">
        <v>0</v>
      </c>
      <c r="J32" s="786">
        <v>0</v>
      </c>
      <c r="K32" s="786">
        <v>0</v>
      </c>
      <c r="L32" s="786">
        <v>0</v>
      </c>
      <c r="M32" s="786">
        <v>0</v>
      </c>
    </row>
    <row r="33" spans="1:13" s="9" customFormat="1" ht="15" thickBot="1" x14ac:dyDescent="0.25">
      <c r="A33" s="807">
        <v>19</v>
      </c>
      <c r="B33" s="808" t="s">
        <v>541</v>
      </c>
      <c r="C33" s="808">
        <v>0</v>
      </c>
      <c r="D33" s="809">
        <v>0</v>
      </c>
      <c r="E33" s="809">
        <v>0</v>
      </c>
      <c r="F33" s="809">
        <v>0</v>
      </c>
      <c r="G33" s="809">
        <v>0</v>
      </c>
      <c r="H33" s="809">
        <v>0</v>
      </c>
      <c r="I33" s="809">
        <v>0</v>
      </c>
      <c r="J33" s="809">
        <v>0</v>
      </c>
      <c r="K33" s="809">
        <v>0</v>
      </c>
      <c r="L33" s="809">
        <v>0</v>
      </c>
      <c r="M33" s="810">
        <v>0</v>
      </c>
    </row>
    <row r="34" spans="1:13" s="9" customFormat="1" ht="15" thickBot="1" x14ac:dyDescent="0.25">
      <c r="A34" s="815"/>
      <c r="B34" s="816" t="s">
        <v>193</v>
      </c>
      <c r="C34" s="816"/>
      <c r="D34" s="817"/>
      <c r="E34" s="817"/>
      <c r="F34" s="817"/>
      <c r="G34" s="817"/>
      <c r="H34" s="817"/>
      <c r="I34" s="817"/>
      <c r="J34" s="817"/>
      <c r="K34" s="817"/>
      <c r="L34" s="817"/>
      <c r="M34" s="818"/>
    </row>
    <row r="35" spans="1:13" s="9" customFormat="1" ht="29.25" thickBot="1" x14ac:dyDescent="0.25">
      <c r="A35" s="819" t="s">
        <v>9</v>
      </c>
      <c r="B35" s="820" t="s">
        <v>540</v>
      </c>
      <c r="C35" s="808">
        <v>0</v>
      </c>
      <c r="D35" s="809">
        <v>0</v>
      </c>
      <c r="E35" s="809">
        <v>0</v>
      </c>
      <c r="F35" s="809">
        <v>0</v>
      </c>
      <c r="G35" s="809">
        <v>0</v>
      </c>
      <c r="H35" s="809">
        <v>0</v>
      </c>
      <c r="I35" s="809">
        <v>0</v>
      </c>
      <c r="J35" s="809">
        <v>0</v>
      </c>
      <c r="K35" s="809">
        <v>0</v>
      </c>
      <c r="L35" s="809">
        <v>0</v>
      </c>
      <c r="M35" s="810">
        <v>0</v>
      </c>
    </row>
    <row r="36" spans="1:13" ht="15" thickBot="1" x14ac:dyDescent="0.25">
      <c r="A36" s="821" t="s">
        <v>15</v>
      </c>
      <c r="B36" s="822" t="s">
        <v>539</v>
      </c>
      <c r="C36" s="1119">
        <f>C17+C35</f>
        <v>117166166</v>
      </c>
      <c r="D36" s="1119">
        <f t="shared" ref="D36:L36" si="3">D17+D35</f>
        <v>81558</v>
      </c>
      <c r="E36" s="1119">
        <f t="shared" si="3"/>
        <v>1794560</v>
      </c>
      <c r="F36" s="1119">
        <f t="shared" si="3"/>
        <v>758899</v>
      </c>
      <c r="G36" s="1119">
        <f t="shared" si="3"/>
        <v>94185</v>
      </c>
      <c r="H36" s="1119">
        <f t="shared" si="3"/>
        <v>29162047</v>
      </c>
      <c r="I36" s="1119">
        <f t="shared" si="3"/>
        <v>15067892</v>
      </c>
      <c r="J36" s="1119">
        <f t="shared" si="3"/>
        <v>164031122</v>
      </c>
      <c r="K36" s="1119">
        <f t="shared" si="3"/>
        <v>-384047</v>
      </c>
      <c r="L36" s="1119">
        <f t="shared" si="3"/>
        <v>2935763</v>
      </c>
      <c r="M36" s="1120">
        <v>1.7855791639273869E-2</v>
      </c>
    </row>
    <row r="37" spans="1:13" ht="15" thickBot="1" x14ac:dyDescent="0.25">
      <c r="A37" s="233"/>
      <c r="B37" s="9"/>
    </row>
    <row r="38" spans="1:13" ht="14.25" customHeight="1" x14ac:dyDescent="0.2">
      <c r="A38" s="1364" t="s">
        <v>538</v>
      </c>
      <c r="B38" s="1365"/>
      <c r="C38" s="1365"/>
      <c r="D38" s="1365"/>
      <c r="E38" s="1365"/>
      <c r="F38" s="1365"/>
      <c r="G38" s="1365"/>
      <c r="H38" s="1365"/>
      <c r="I38" s="1365"/>
      <c r="J38" s="1365"/>
      <c r="K38" s="1365"/>
      <c r="L38" s="1365"/>
      <c r="M38" s="1366"/>
    </row>
    <row r="39" spans="1:13" ht="15" thickBot="1" x14ac:dyDescent="0.25">
      <c r="A39" s="1367"/>
      <c r="B39" s="1368"/>
      <c r="C39" s="1368"/>
      <c r="D39" s="1368"/>
      <c r="E39" s="1368"/>
      <c r="F39" s="1368"/>
      <c r="G39" s="1368"/>
      <c r="H39" s="1368"/>
      <c r="I39" s="1368"/>
      <c r="J39" s="1368"/>
      <c r="K39" s="1368"/>
      <c r="L39" s="1368"/>
      <c r="M39" s="1369"/>
    </row>
    <row r="40" spans="1:13" x14ac:dyDescent="0.2">
      <c r="A40" s="5" t="s">
        <v>731</v>
      </c>
    </row>
  </sheetData>
  <mergeCells count="17">
    <mergeCell ref="A38:M39"/>
    <mergeCell ref="M6:M8"/>
    <mergeCell ref="A7:A8"/>
    <mergeCell ref="B7:B8"/>
    <mergeCell ref="C7:D7"/>
    <mergeCell ref="E7:E8"/>
    <mergeCell ref="F7:F8"/>
    <mergeCell ref="G7:G8"/>
    <mergeCell ref="A3:M3"/>
    <mergeCell ref="K5:M5"/>
    <mergeCell ref="C6:E6"/>
    <mergeCell ref="F6:G6"/>
    <mergeCell ref="H6:H8"/>
    <mergeCell ref="I6:I8"/>
    <mergeCell ref="J6:J8"/>
    <mergeCell ref="K6:K8"/>
    <mergeCell ref="L6:L8"/>
  </mergeCells>
  <printOptions horizontalCentered="1"/>
  <pageMargins left="0.7" right="0.7" top="0.75" bottom="0.75" header="0.3" footer="0.3"/>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4"/>
  <sheetViews>
    <sheetView workbookViewId="0">
      <selection activeCell="L24" sqref="L24"/>
    </sheetView>
  </sheetViews>
  <sheetFormatPr defaultColWidth="9.85546875" defaultRowHeight="14.25" x14ac:dyDescent="0.2"/>
  <cols>
    <col min="1" max="1" width="4" style="180" customWidth="1"/>
    <col min="2" max="11" width="9.85546875" style="180"/>
    <col min="12" max="15" width="9.85546875" style="180" customWidth="1"/>
    <col min="16" max="16384" width="9.85546875" style="180"/>
  </cols>
  <sheetData>
    <row r="1" spans="2:13" x14ac:dyDescent="0.2">
      <c r="B1" s="1314" t="s">
        <v>701</v>
      </c>
      <c r="C1" s="1314"/>
      <c r="D1" s="1314"/>
      <c r="E1" s="1314"/>
      <c r="F1" s="1314"/>
      <c r="G1" s="1314"/>
      <c r="H1" s="1314"/>
      <c r="I1" s="1314"/>
      <c r="J1" s="1314"/>
      <c r="K1" s="1314"/>
      <c r="L1" s="1314"/>
      <c r="M1" s="1314"/>
    </row>
    <row r="2" spans="2:13" x14ac:dyDescent="0.2">
      <c r="B2" s="1315" t="s">
        <v>700</v>
      </c>
      <c r="C2" s="1315"/>
      <c r="D2" s="1315"/>
      <c r="E2" s="1315"/>
      <c r="F2" s="1315"/>
      <c r="G2" s="1315"/>
      <c r="H2" s="1315"/>
      <c r="I2" s="1315"/>
      <c r="J2" s="1315"/>
      <c r="K2" s="1315"/>
      <c r="L2" s="1315"/>
      <c r="M2" s="1315"/>
    </row>
    <row r="5" spans="2:13" x14ac:dyDescent="0.2">
      <c r="B5" s="1313" t="s">
        <v>405</v>
      </c>
      <c r="C5" s="1313"/>
      <c r="D5" s="1313"/>
      <c r="E5" s="1313"/>
      <c r="F5" s="1313"/>
      <c r="G5" s="1313"/>
      <c r="H5" s="1313"/>
      <c r="I5" s="1313"/>
      <c r="J5" s="1313"/>
      <c r="K5" s="1313"/>
      <c r="L5" s="1313"/>
      <c r="M5" s="1313"/>
    </row>
    <row r="6" spans="2:13" ht="29.25" customHeight="1" x14ac:dyDescent="0.2">
      <c r="B6" s="1316" t="s">
        <v>308</v>
      </c>
      <c r="C6" s="1316"/>
      <c r="D6" s="1316"/>
      <c r="E6" s="1317" t="s">
        <v>309</v>
      </c>
      <c r="F6" s="1317"/>
      <c r="G6" s="1317"/>
      <c r="I6" s="1318" t="s">
        <v>404</v>
      </c>
      <c r="J6" s="1318"/>
      <c r="K6" s="1318"/>
      <c r="L6" s="1318"/>
      <c r="M6" s="1318"/>
    </row>
    <row r="7" spans="2:13" ht="29.25" customHeight="1" x14ac:dyDescent="0.2">
      <c r="B7" s="1313" t="s">
        <v>405</v>
      </c>
      <c r="C7" s="1313"/>
      <c r="D7" s="1313"/>
      <c r="E7" s="1313"/>
      <c r="F7" s="1313"/>
      <c r="G7" s="1313"/>
      <c r="H7" s="1313"/>
      <c r="I7" s="1313"/>
      <c r="J7" s="1313"/>
      <c r="K7" s="1313"/>
      <c r="L7" s="1313"/>
      <c r="M7" s="1313"/>
    </row>
    <row r="8" spans="2:13" ht="29.25" customHeight="1" x14ac:dyDescent="0.2">
      <c r="B8" s="1316" t="s">
        <v>308</v>
      </c>
      <c r="C8" s="1316"/>
      <c r="D8" s="1316"/>
      <c r="E8" s="1317" t="s">
        <v>309</v>
      </c>
      <c r="F8" s="1317"/>
      <c r="G8" s="1317"/>
      <c r="I8" s="1318" t="s">
        <v>404</v>
      </c>
      <c r="J8" s="1318"/>
      <c r="K8" s="1318"/>
      <c r="L8" s="1318"/>
      <c r="M8" s="1318"/>
    </row>
    <row r="9" spans="2:13" ht="29.25" customHeight="1" x14ac:dyDescent="0.2">
      <c r="B9" s="1313" t="s">
        <v>405</v>
      </c>
      <c r="C9" s="1313"/>
      <c r="D9" s="1313"/>
      <c r="E9" s="1313"/>
      <c r="F9" s="1313"/>
      <c r="G9" s="1313"/>
      <c r="H9" s="1313"/>
      <c r="I9" s="1313"/>
      <c r="J9" s="1313"/>
      <c r="K9" s="1313"/>
      <c r="L9" s="1313"/>
      <c r="M9" s="1313"/>
    </row>
    <row r="10" spans="2:13" ht="29.25" customHeight="1" x14ac:dyDescent="0.2">
      <c r="B10" s="1316" t="s">
        <v>308</v>
      </c>
      <c r="C10" s="1316"/>
      <c r="D10" s="1316"/>
      <c r="E10" s="1317" t="s">
        <v>309</v>
      </c>
      <c r="F10" s="1317"/>
      <c r="G10" s="1317"/>
      <c r="I10" s="1318" t="s">
        <v>404</v>
      </c>
      <c r="J10" s="1318"/>
      <c r="K10" s="1318"/>
      <c r="L10" s="1318"/>
      <c r="M10" s="1318"/>
    </row>
    <row r="12" spans="2:13" ht="65.25" customHeight="1" x14ac:dyDescent="0.2">
      <c r="B12" s="1319" t="s">
        <v>813</v>
      </c>
      <c r="C12" s="1319"/>
      <c r="D12" s="1319"/>
      <c r="E12" s="1319"/>
      <c r="F12" s="1319"/>
      <c r="G12" s="1319"/>
      <c r="H12" s="1319"/>
      <c r="I12" s="1319"/>
      <c r="J12" s="1319"/>
      <c r="K12" s="1319"/>
      <c r="L12" s="1319"/>
      <c r="M12" s="1319"/>
    </row>
    <row r="13" spans="2:13" ht="15" customHeight="1" x14ac:dyDescent="0.2">
      <c r="B13" s="1313" t="s">
        <v>406</v>
      </c>
      <c r="C13" s="1313"/>
      <c r="D13" s="1313"/>
      <c r="E13" s="1313"/>
      <c r="F13" s="1313"/>
      <c r="G13" s="1313"/>
    </row>
    <row r="17" spans="1:6" x14ac:dyDescent="0.2">
      <c r="B17" s="180" t="s">
        <v>311</v>
      </c>
      <c r="F17" s="180" t="s">
        <v>312</v>
      </c>
    </row>
    <row r="18" spans="1:6" x14ac:dyDescent="0.2">
      <c r="B18" s="180" t="s">
        <v>313</v>
      </c>
      <c r="F18" s="180" t="s">
        <v>310</v>
      </c>
    </row>
    <row r="19" spans="1:6" ht="18" customHeight="1" x14ac:dyDescent="0.2">
      <c r="F19" s="180" t="s">
        <v>312</v>
      </c>
    </row>
    <row r="20" spans="1:6" x14ac:dyDescent="0.2">
      <c r="F20" s="180" t="s">
        <v>310</v>
      </c>
    </row>
    <row r="21" spans="1:6" ht="20.25" customHeight="1" x14ac:dyDescent="0.2">
      <c r="F21" s="180" t="s">
        <v>312</v>
      </c>
    </row>
    <row r="22" spans="1:6" x14ac:dyDescent="0.2">
      <c r="F22" s="180" t="s">
        <v>310</v>
      </c>
    </row>
    <row r="24" spans="1:6" x14ac:dyDescent="0.2">
      <c r="A24" s="357" t="s">
        <v>748</v>
      </c>
    </row>
  </sheetData>
  <mergeCells count="16">
    <mergeCell ref="B13:G13"/>
    <mergeCell ref="B1:M1"/>
    <mergeCell ref="B2:M2"/>
    <mergeCell ref="B10:D10"/>
    <mergeCell ref="E10:G10"/>
    <mergeCell ref="I10:M10"/>
    <mergeCell ref="B6:D6"/>
    <mergeCell ref="E6:G6"/>
    <mergeCell ref="I6:M6"/>
    <mergeCell ref="B5:M5"/>
    <mergeCell ref="B12:M12"/>
    <mergeCell ref="B7:M7"/>
    <mergeCell ref="B8:D8"/>
    <mergeCell ref="E8:G8"/>
    <mergeCell ref="I8:M8"/>
    <mergeCell ref="B9:M9"/>
  </mergeCells>
  <printOptions horizontalCentered="1"/>
  <pageMargins left="0.36" right="0.33" top="0.75" bottom="0.75" header="0.3" footer="0.3"/>
  <pageSetup scale="81" orientation="portrait" r:id="rId1"/>
  <headerFooter>
    <oddHeader>&amp;L&amp;"Tahoma,Bold"Банка/Штедилница______________________&amp;R&amp;"Tahoma,Bold"Образец И</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H23"/>
  <sheetViews>
    <sheetView zoomScale="80" zoomScaleNormal="80" workbookViewId="0">
      <selection activeCell="B28" sqref="B28"/>
    </sheetView>
  </sheetViews>
  <sheetFormatPr defaultRowHeight="15" x14ac:dyDescent="0.25"/>
  <cols>
    <col min="1" max="1" width="8" customWidth="1"/>
    <col min="2" max="2" width="33.7109375" customWidth="1"/>
    <col min="3" max="3" width="18.7109375" customWidth="1"/>
    <col min="4" max="4" width="21.140625" customWidth="1"/>
    <col min="5" max="5" width="18.140625" customWidth="1"/>
    <col min="6" max="6" width="21.5703125" customWidth="1"/>
    <col min="7" max="7" width="17.85546875" customWidth="1"/>
    <col min="8" max="8" width="21.85546875" customWidth="1"/>
    <col min="9" max="9" width="10.85546875" customWidth="1"/>
  </cols>
  <sheetData>
    <row r="1" spans="1:8" x14ac:dyDescent="0.25">
      <c r="A1" s="122" t="s">
        <v>1020</v>
      </c>
    </row>
    <row r="2" spans="1:8" x14ac:dyDescent="0.25">
      <c r="A2" s="122"/>
    </row>
    <row r="3" spans="1:8" x14ac:dyDescent="0.25">
      <c r="A3" s="1322" t="s">
        <v>1029</v>
      </c>
      <c r="B3" s="1322"/>
      <c r="C3" s="1322"/>
      <c r="D3" s="1322"/>
      <c r="E3" s="1322"/>
      <c r="F3" s="1322"/>
      <c r="G3" s="1322"/>
      <c r="H3" s="1322"/>
    </row>
    <row r="4" spans="1:8" x14ac:dyDescent="0.25">
      <c r="A4" s="121"/>
    </row>
    <row r="5" spans="1:8" ht="16.5" thickBot="1" x14ac:dyDescent="0.3">
      <c r="A5" s="121" t="s">
        <v>671</v>
      </c>
      <c r="B5" s="580"/>
      <c r="C5" s="580"/>
      <c r="D5" s="580"/>
      <c r="E5" s="580"/>
      <c r="F5" s="580"/>
      <c r="G5" s="570"/>
      <c r="H5" s="825" t="s">
        <v>1</v>
      </c>
    </row>
    <row r="6" spans="1:8" ht="76.5" customHeight="1" thickBot="1" x14ac:dyDescent="0.3">
      <c r="A6" s="1380" t="s">
        <v>0</v>
      </c>
      <c r="B6" s="1380" t="s">
        <v>29</v>
      </c>
      <c r="C6" s="1383" t="s">
        <v>780</v>
      </c>
      <c r="D6" s="1384"/>
      <c r="E6" s="1385" t="s">
        <v>580</v>
      </c>
      <c r="F6" s="1386"/>
      <c r="G6" s="1385" t="s">
        <v>579</v>
      </c>
      <c r="H6" s="1386"/>
    </row>
    <row r="7" spans="1:8" ht="15.75" thickBot="1" x14ac:dyDescent="0.3">
      <c r="A7" s="1381"/>
      <c r="B7" s="1381"/>
      <c r="C7" s="671" t="s">
        <v>578</v>
      </c>
      <c r="D7" s="672" t="s">
        <v>558</v>
      </c>
      <c r="E7" s="671" t="s">
        <v>578</v>
      </c>
      <c r="F7" s="672" t="s">
        <v>558</v>
      </c>
      <c r="G7" s="671" t="s">
        <v>578</v>
      </c>
      <c r="H7" s="672" t="s">
        <v>558</v>
      </c>
    </row>
    <row r="8" spans="1:8" ht="15.75" thickBot="1" x14ac:dyDescent="0.3">
      <c r="A8" s="1382"/>
      <c r="B8" s="1382"/>
      <c r="C8" s="579">
        <v>1</v>
      </c>
      <c r="D8" s="578">
        <v>2</v>
      </c>
      <c r="E8" s="579">
        <v>3</v>
      </c>
      <c r="F8" s="578">
        <v>4</v>
      </c>
      <c r="G8" s="579">
        <v>5</v>
      </c>
      <c r="H8" s="578">
        <v>6</v>
      </c>
    </row>
    <row r="9" spans="1:8" ht="29.25" thickBot="1" x14ac:dyDescent="0.3">
      <c r="A9" s="601" t="s">
        <v>250</v>
      </c>
      <c r="B9" s="733" t="s">
        <v>683</v>
      </c>
      <c r="C9" s="1121">
        <f t="shared" ref="C9:H9" si="0">C10+C11+C12+C13+C14</f>
        <v>120759</v>
      </c>
      <c r="D9" s="1121">
        <f t="shared" si="0"/>
        <v>237488</v>
      </c>
      <c r="E9" s="1121">
        <f t="shared" si="0"/>
        <v>24291.289999999997</v>
      </c>
      <c r="F9" s="1121">
        <f t="shared" si="0"/>
        <v>119088.63</v>
      </c>
      <c r="G9" s="1121">
        <f t="shared" si="0"/>
        <v>468379</v>
      </c>
      <c r="H9" s="1121">
        <f t="shared" si="0"/>
        <v>1604728</v>
      </c>
    </row>
    <row r="10" spans="1:8" ht="16.5" x14ac:dyDescent="0.25">
      <c r="A10" s="730" t="s">
        <v>267</v>
      </c>
      <c r="B10" s="734" t="s">
        <v>253</v>
      </c>
      <c r="C10" s="1122">
        <v>0</v>
      </c>
      <c r="D10" s="1122">
        <v>0</v>
      </c>
      <c r="E10" s="1122">
        <v>0</v>
      </c>
      <c r="F10" s="1122">
        <v>0</v>
      </c>
      <c r="G10" s="1123">
        <v>0</v>
      </c>
      <c r="H10" s="1124">
        <v>0</v>
      </c>
    </row>
    <row r="11" spans="1:8" ht="28.5" x14ac:dyDescent="0.25">
      <c r="A11" s="731" t="s">
        <v>268</v>
      </c>
      <c r="B11" s="735" t="s">
        <v>583</v>
      </c>
      <c r="C11" s="1125">
        <v>0</v>
      </c>
      <c r="D11" s="1125">
        <v>0</v>
      </c>
      <c r="E11" s="1125">
        <v>0</v>
      </c>
      <c r="F11" s="1125">
        <v>0</v>
      </c>
      <c r="G11" s="1126">
        <v>0</v>
      </c>
      <c r="H11" s="1127">
        <v>0</v>
      </c>
    </row>
    <row r="12" spans="1:8" ht="16.5" x14ac:dyDescent="0.25">
      <c r="A12" s="731" t="s">
        <v>669</v>
      </c>
      <c r="B12" s="735" t="s">
        <v>258</v>
      </c>
      <c r="C12" s="1125">
        <v>92126</v>
      </c>
      <c r="D12" s="1125">
        <v>187173</v>
      </c>
      <c r="E12" s="1125">
        <v>18517.329999999998</v>
      </c>
      <c r="F12" s="1125">
        <v>96504.25</v>
      </c>
      <c r="G12" s="1126">
        <v>375764</v>
      </c>
      <c r="H12" s="1127">
        <v>1387629</v>
      </c>
    </row>
    <row r="13" spans="1:8" ht="16.5" x14ac:dyDescent="0.25">
      <c r="A13" s="731" t="s">
        <v>670</v>
      </c>
      <c r="B13" s="735" t="s">
        <v>582</v>
      </c>
      <c r="C13" s="1125">
        <v>28633</v>
      </c>
      <c r="D13" s="1125">
        <v>50315</v>
      </c>
      <c r="E13" s="1125">
        <v>5773.9599999999991</v>
      </c>
      <c r="F13" s="1125">
        <v>22584.38</v>
      </c>
      <c r="G13" s="1126">
        <v>92615</v>
      </c>
      <c r="H13" s="1127">
        <v>217099</v>
      </c>
    </row>
    <row r="14" spans="1:8" ht="17.25" thickBot="1" x14ac:dyDescent="0.3">
      <c r="A14" s="732" t="s">
        <v>686</v>
      </c>
      <c r="B14" s="736" t="s">
        <v>687</v>
      </c>
      <c r="C14" s="1128">
        <v>0</v>
      </c>
      <c r="D14" s="1128">
        <v>0</v>
      </c>
      <c r="E14" s="1128">
        <v>0</v>
      </c>
      <c r="F14" s="1128">
        <v>0</v>
      </c>
      <c r="G14" s="1129">
        <v>0</v>
      </c>
      <c r="H14" s="1130">
        <v>0</v>
      </c>
    </row>
    <row r="15" spans="1:8" ht="17.25" thickBot="1" x14ac:dyDescent="0.3">
      <c r="A15" s="573" t="s">
        <v>247</v>
      </c>
      <c r="B15" s="572" t="s">
        <v>570</v>
      </c>
      <c r="C15" s="1131">
        <v>0</v>
      </c>
      <c r="D15" s="1132">
        <v>0</v>
      </c>
      <c r="E15" s="1133">
        <v>0</v>
      </c>
      <c r="F15" s="1134">
        <v>0</v>
      </c>
      <c r="G15" s="1133">
        <v>0</v>
      </c>
      <c r="H15" s="1134">
        <v>0</v>
      </c>
    </row>
    <row r="16" spans="1:8" ht="17.25" thickBot="1" x14ac:dyDescent="0.3">
      <c r="A16" s="571" t="s">
        <v>248</v>
      </c>
      <c r="B16" s="675" t="s">
        <v>454</v>
      </c>
      <c r="C16" s="1135">
        <f>C9+C15</f>
        <v>120759</v>
      </c>
      <c r="D16" s="1135">
        <f t="shared" ref="D16:G16" si="1">D9+D15</f>
        <v>237488</v>
      </c>
      <c r="E16" s="1135">
        <f t="shared" si="1"/>
        <v>24291.289999999997</v>
      </c>
      <c r="F16" s="1135">
        <f t="shared" si="1"/>
        <v>119088.63</v>
      </c>
      <c r="G16" s="1135">
        <f t="shared" si="1"/>
        <v>468379</v>
      </c>
      <c r="H16" s="1135">
        <f>H9+H15</f>
        <v>1604728</v>
      </c>
    </row>
    <row r="19" spans="1:5" ht="15.75" thickBot="1" x14ac:dyDescent="0.3">
      <c r="A19" s="121" t="s">
        <v>672</v>
      </c>
      <c r="B19" s="1"/>
      <c r="C19" s="1"/>
      <c r="E19" s="825" t="s">
        <v>1</v>
      </c>
    </row>
    <row r="20" spans="1:5" ht="15" customHeight="1" thickBot="1" x14ac:dyDescent="0.3">
      <c r="A20" s="1391" t="s">
        <v>0</v>
      </c>
      <c r="B20" s="1393" t="s">
        <v>29</v>
      </c>
      <c r="C20" s="1394"/>
      <c r="D20" s="1397" t="s">
        <v>390</v>
      </c>
      <c r="E20" s="1398"/>
    </row>
    <row r="21" spans="1:5" ht="15.75" thickBot="1" x14ac:dyDescent="0.3">
      <c r="A21" s="1392"/>
      <c r="B21" s="1395"/>
      <c r="C21" s="1396"/>
      <c r="D21" s="1399">
        <v>1</v>
      </c>
      <c r="E21" s="1400"/>
    </row>
    <row r="22" spans="1:5" ht="30" customHeight="1" x14ac:dyDescent="0.25">
      <c r="A22" s="673" t="s">
        <v>250</v>
      </c>
      <c r="B22" s="1401" t="s">
        <v>781</v>
      </c>
      <c r="C22" s="1402"/>
      <c r="D22" s="1403">
        <v>0</v>
      </c>
      <c r="E22" s="1404"/>
    </row>
    <row r="23" spans="1:5" ht="30" customHeight="1" thickBot="1" x14ac:dyDescent="0.3">
      <c r="A23" s="674" t="s">
        <v>247</v>
      </c>
      <c r="B23" s="1387" t="s">
        <v>569</v>
      </c>
      <c r="C23" s="1388"/>
      <c r="D23" s="1389">
        <v>0</v>
      </c>
      <c r="E23" s="1390"/>
    </row>
  </sheetData>
  <mergeCells count="14">
    <mergeCell ref="B23:C23"/>
    <mergeCell ref="D23:E23"/>
    <mergeCell ref="A20:A21"/>
    <mergeCell ref="B20:C21"/>
    <mergeCell ref="D20:E20"/>
    <mergeCell ref="D21:E21"/>
    <mergeCell ref="B22:C22"/>
    <mergeCell ref="D22:E22"/>
    <mergeCell ref="A3:H3"/>
    <mergeCell ref="A6:A8"/>
    <mergeCell ref="B6:B8"/>
    <mergeCell ref="C6:D6"/>
    <mergeCell ref="E6:F6"/>
    <mergeCell ref="G6:H6"/>
  </mergeCells>
  <printOptions horizontalCentered="1"/>
  <pageMargins left="0.7" right="0.7" top="0.75" bottom="0.75" header="0.3" footer="0.3"/>
  <pageSetup paperSize="9" scale="81" orientation="landscape" r:id="rId1"/>
  <headerFooter>
    <oddHeader>&amp;L&amp;"Tahoma,Bold"Банка/Штедилница__________________&amp;R&amp;"Tahoma,Bold"Образец КРРКИ</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O20"/>
  <sheetViews>
    <sheetView zoomScale="90" zoomScaleNormal="90" workbookViewId="0">
      <selection activeCell="Q6" sqref="Q6:Q7"/>
    </sheetView>
  </sheetViews>
  <sheetFormatPr defaultColWidth="9.140625" defaultRowHeight="14.25" x14ac:dyDescent="0.2"/>
  <cols>
    <col min="1" max="1" width="9.140625" style="1"/>
    <col min="2" max="2" width="32.5703125" style="1" customWidth="1"/>
    <col min="3" max="3" width="15" style="1" customWidth="1"/>
    <col min="4" max="6" width="14" style="1" customWidth="1"/>
    <col min="7" max="7" width="17" style="1" customWidth="1"/>
    <col min="8" max="8" width="13.85546875" style="1" customWidth="1"/>
    <col min="9" max="13" width="17.42578125" style="1" customWidth="1"/>
    <col min="14" max="14" width="21.42578125" style="1" customWidth="1"/>
    <col min="15" max="15" width="16.28515625" style="1" customWidth="1"/>
    <col min="16" max="16384" width="9.140625" style="1"/>
  </cols>
  <sheetData>
    <row r="1" spans="1:15" x14ac:dyDescent="0.2">
      <c r="A1" s="122" t="s">
        <v>1020</v>
      </c>
    </row>
    <row r="3" spans="1:15" x14ac:dyDescent="0.2">
      <c r="A3" s="1322" t="s">
        <v>1030</v>
      </c>
      <c r="B3" s="1322"/>
      <c r="C3" s="1322"/>
      <c r="D3" s="1322"/>
      <c r="E3" s="1322"/>
      <c r="F3" s="1322"/>
      <c r="G3" s="1322"/>
      <c r="H3" s="1322"/>
      <c r="I3" s="1322"/>
      <c r="J3" s="1322"/>
      <c r="K3" s="1322"/>
      <c r="L3" s="1322"/>
      <c r="M3" s="1322"/>
      <c r="N3" s="1322"/>
      <c r="O3" s="1322"/>
    </row>
    <row r="4" spans="1:15" x14ac:dyDescent="0.2">
      <c r="A4" s="760"/>
      <c r="B4" s="760"/>
      <c r="C4" s="760"/>
      <c r="D4" s="760"/>
      <c r="E4" s="760"/>
      <c r="F4" s="760"/>
      <c r="G4" s="760"/>
      <c r="H4" s="760"/>
      <c r="I4" s="760"/>
      <c r="J4" s="760"/>
      <c r="K4" s="760"/>
      <c r="L4" s="760"/>
      <c r="M4" s="760"/>
      <c r="N4" s="760"/>
      <c r="O4" s="760"/>
    </row>
    <row r="5" spans="1:15" ht="15" thickBot="1" x14ac:dyDescent="0.25">
      <c r="A5" s="592"/>
      <c r="O5" s="124" t="s">
        <v>1</v>
      </c>
    </row>
    <row r="6" spans="1:15" ht="15" thickBot="1" x14ac:dyDescent="0.25">
      <c r="A6" s="1405" t="s">
        <v>0</v>
      </c>
      <c r="B6" s="1405" t="s">
        <v>29</v>
      </c>
      <c r="C6" s="699"/>
      <c r="D6" s="1408" t="s">
        <v>450</v>
      </c>
      <c r="E6" s="1408"/>
      <c r="F6" s="1408"/>
      <c r="G6" s="1408"/>
      <c r="H6" s="1409"/>
      <c r="I6" s="1409"/>
      <c r="J6" s="1409"/>
      <c r="K6" s="1409"/>
      <c r="L6" s="1409"/>
      <c r="M6" s="1409"/>
      <c r="N6" s="1409"/>
      <c r="O6" s="1410"/>
    </row>
    <row r="7" spans="1:15" ht="15" customHeight="1" thickBot="1" x14ac:dyDescent="0.25">
      <c r="A7" s="1406"/>
      <c r="B7" s="1406"/>
      <c r="C7" s="1413" t="s">
        <v>447</v>
      </c>
      <c r="D7" s="1414"/>
      <c r="E7" s="1414"/>
      <c r="F7" s="1414"/>
      <c r="G7" s="1415"/>
      <c r="H7" s="1411" t="s">
        <v>451</v>
      </c>
      <c r="I7" s="1411"/>
      <c r="J7" s="1411"/>
      <c r="K7" s="1411"/>
      <c r="L7" s="1411"/>
      <c r="M7" s="1411"/>
      <c r="N7" s="1411"/>
      <c r="O7" s="1412"/>
    </row>
    <row r="8" spans="1:15" ht="72" thickBot="1" x14ac:dyDescent="0.25">
      <c r="A8" s="1406"/>
      <c r="B8" s="1406"/>
      <c r="C8" s="590" t="s">
        <v>673</v>
      </c>
      <c r="D8" s="877" t="s">
        <v>782</v>
      </c>
      <c r="E8" s="591" t="s">
        <v>697</v>
      </c>
      <c r="F8" s="588" t="s">
        <v>591</v>
      </c>
      <c r="G8" s="587" t="s">
        <v>454</v>
      </c>
      <c r="H8" s="591" t="s">
        <v>590</v>
      </c>
      <c r="I8" s="710" t="s">
        <v>589</v>
      </c>
      <c r="J8" s="710" t="s">
        <v>588</v>
      </c>
      <c r="K8" s="710" t="s">
        <v>587</v>
      </c>
      <c r="L8" s="710" t="s">
        <v>586</v>
      </c>
      <c r="M8" s="589" t="s">
        <v>585</v>
      </c>
      <c r="N8" s="711" t="s">
        <v>584</v>
      </c>
      <c r="O8" s="587" t="s">
        <v>454</v>
      </c>
    </row>
    <row r="9" spans="1:15" ht="43.5" thickBot="1" x14ac:dyDescent="0.25">
      <c r="A9" s="1406"/>
      <c r="B9" s="1407"/>
      <c r="C9" s="713">
        <v>1</v>
      </c>
      <c r="D9" s="710">
        <v>2</v>
      </c>
      <c r="E9" s="710">
        <v>3</v>
      </c>
      <c r="F9" s="588">
        <v>4</v>
      </c>
      <c r="G9" s="700" t="s">
        <v>674</v>
      </c>
      <c r="H9" s="586">
        <v>6</v>
      </c>
      <c r="I9" s="585">
        <v>7</v>
      </c>
      <c r="J9" s="585">
        <v>8</v>
      </c>
      <c r="K9" s="585">
        <v>9</v>
      </c>
      <c r="L9" s="585">
        <v>10</v>
      </c>
      <c r="M9" s="584">
        <v>11</v>
      </c>
      <c r="N9" s="712">
        <v>12</v>
      </c>
      <c r="O9" s="254" t="s">
        <v>675</v>
      </c>
    </row>
    <row r="10" spans="1:15" ht="43.5" thickBot="1" x14ac:dyDescent="0.25">
      <c r="A10" s="577" t="s">
        <v>250</v>
      </c>
      <c r="B10" s="705" t="s">
        <v>577</v>
      </c>
      <c r="C10" s="1136">
        <v>8960112.352</v>
      </c>
      <c r="D10" s="1137">
        <v>0</v>
      </c>
      <c r="E10" s="1137">
        <v>0</v>
      </c>
      <c r="F10" s="1138">
        <v>0</v>
      </c>
      <c r="G10" s="1139">
        <f t="shared" ref="G10:G19" si="0">C10+D10+E10+F10</f>
        <v>8960112.352</v>
      </c>
      <c r="H10" s="1140">
        <v>0</v>
      </c>
      <c r="I10" s="1141">
        <v>0</v>
      </c>
      <c r="J10" s="1141">
        <v>0</v>
      </c>
      <c r="K10" s="1141">
        <v>0</v>
      </c>
      <c r="L10" s="1141">
        <v>0</v>
      </c>
      <c r="M10" s="1142">
        <v>0</v>
      </c>
      <c r="N10" s="1142">
        <v>0</v>
      </c>
      <c r="O10" s="1143">
        <f>H10+I10+J10+K10+L10+M10+N10</f>
        <v>0</v>
      </c>
    </row>
    <row r="11" spans="1:15" ht="15" thickBot="1" x14ac:dyDescent="0.25">
      <c r="A11" s="576" t="s">
        <v>247</v>
      </c>
      <c r="B11" s="583" t="s">
        <v>576</v>
      </c>
      <c r="C11" s="1144">
        <f>C12+C13+C14+C15+C16+C17</f>
        <v>103650678.86400001</v>
      </c>
      <c r="D11" s="1144">
        <f>D12+D13+D14+D15+D16+D17</f>
        <v>7372818.0630000001</v>
      </c>
      <c r="E11" s="1144">
        <f t="shared" ref="E11:O11" si="1">E12+E13+E14+E15+E16+E17</f>
        <v>432592.56699999998</v>
      </c>
      <c r="F11" s="1144">
        <f t="shared" si="1"/>
        <v>16913.967000000001</v>
      </c>
      <c r="G11" s="1145">
        <f t="shared" si="0"/>
        <v>111473003.461</v>
      </c>
      <c r="H11" s="1146">
        <f t="shared" si="1"/>
        <v>477906.255</v>
      </c>
      <c r="I11" s="1146">
        <f t="shared" si="1"/>
        <v>193020.49600000001</v>
      </c>
      <c r="J11" s="1146">
        <f t="shared" si="1"/>
        <v>269972.027</v>
      </c>
      <c r="K11" s="1146">
        <f t="shared" si="1"/>
        <v>313834.91600000003</v>
      </c>
      <c r="L11" s="1146">
        <f t="shared" si="1"/>
        <v>9848.6059999999998</v>
      </c>
      <c r="M11" s="1146">
        <f t="shared" si="1"/>
        <v>38.866</v>
      </c>
      <c r="N11" s="1147">
        <f t="shared" si="1"/>
        <v>577569.929</v>
      </c>
      <c r="O11" s="1148">
        <f t="shared" si="1"/>
        <v>1842191.095</v>
      </c>
    </row>
    <row r="12" spans="1:15" x14ac:dyDescent="0.2">
      <c r="A12" s="575" t="s">
        <v>415</v>
      </c>
      <c r="B12" s="706" t="s">
        <v>251</v>
      </c>
      <c r="C12" s="1149">
        <v>49.09</v>
      </c>
      <c r="D12" s="1150">
        <v>0</v>
      </c>
      <c r="E12" s="1150">
        <v>0</v>
      </c>
      <c r="F12" s="1151">
        <v>0</v>
      </c>
      <c r="G12" s="1152">
        <f t="shared" si="0"/>
        <v>49.09</v>
      </c>
      <c r="H12" s="1153">
        <v>0</v>
      </c>
      <c r="I12" s="1154">
        <v>0</v>
      </c>
      <c r="J12" s="1154">
        <v>0</v>
      </c>
      <c r="K12" s="1154">
        <v>0</v>
      </c>
      <c r="L12" s="1154">
        <v>0</v>
      </c>
      <c r="M12" s="1155">
        <v>0</v>
      </c>
      <c r="N12" s="1155">
        <v>0</v>
      </c>
      <c r="O12" s="1156">
        <f t="shared" ref="O12:O19" si="2">H12+I12+J12+K12+L12+M12+N12</f>
        <v>0</v>
      </c>
    </row>
    <row r="13" spans="1:15" x14ac:dyDescent="0.2">
      <c r="A13" s="574" t="s">
        <v>575</v>
      </c>
      <c r="B13" s="707" t="s">
        <v>252</v>
      </c>
      <c r="C13" s="1157">
        <v>4094344.2659999998</v>
      </c>
      <c r="D13" s="1158">
        <v>19.352</v>
      </c>
      <c r="E13" s="1158">
        <v>0</v>
      </c>
      <c r="F13" s="1159">
        <v>0</v>
      </c>
      <c r="G13" s="1160">
        <f t="shared" si="0"/>
        <v>4094363.6179999998</v>
      </c>
      <c r="H13" s="1161">
        <v>0</v>
      </c>
      <c r="I13" s="1158">
        <v>0</v>
      </c>
      <c r="J13" s="1158">
        <v>0</v>
      </c>
      <c r="K13" s="1158">
        <v>0</v>
      </c>
      <c r="L13" s="1158">
        <v>0</v>
      </c>
      <c r="M13" s="1162">
        <v>0</v>
      </c>
      <c r="N13" s="1162">
        <v>0</v>
      </c>
      <c r="O13" s="1156">
        <f t="shared" si="2"/>
        <v>0</v>
      </c>
    </row>
    <row r="14" spans="1:15" x14ac:dyDescent="0.2">
      <c r="A14" s="574" t="s">
        <v>574</v>
      </c>
      <c r="B14" s="707" t="s">
        <v>253</v>
      </c>
      <c r="C14" s="1157">
        <v>425686.41100000002</v>
      </c>
      <c r="D14" s="1158">
        <v>24.302</v>
      </c>
      <c r="E14" s="1158">
        <v>11.492000000000001</v>
      </c>
      <c r="F14" s="1159">
        <v>0</v>
      </c>
      <c r="G14" s="1160">
        <f t="shared" si="0"/>
        <v>425722.20500000007</v>
      </c>
      <c r="H14" s="1161">
        <v>0</v>
      </c>
      <c r="I14" s="1158">
        <v>0</v>
      </c>
      <c r="J14" s="1158">
        <v>0.59</v>
      </c>
      <c r="K14" s="1158">
        <v>0</v>
      </c>
      <c r="L14" s="1158">
        <v>0</v>
      </c>
      <c r="M14" s="1162">
        <v>0</v>
      </c>
      <c r="N14" s="1162">
        <v>5080.0169999999998</v>
      </c>
      <c r="O14" s="1156">
        <f t="shared" si="2"/>
        <v>5080.607</v>
      </c>
    </row>
    <row r="15" spans="1:15" ht="28.5" x14ac:dyDescent="0.2">
      <c r="A15" s="574" t="s">
        <v>573</v>
      </c>
      <c r="B15" s="707" t="s">
        <v>583</v>
      </c>
      <c r="C15" s="1157">
        <v>5675378.7779999999</v>
      </c>
      <c r="D15" s="1158">
        <v>202.66800000000001</v>
      </c>
      <c r="E15" s="1158">
        <v>9.5579999999999998</v>
      </c>
      <c r="F15" s="1159">
        <v>18.21</v>
      </c>
      <c r="G15" s="1160">
        <f t="shared" si="0"/>
        <v>5675609.2139999997</v>
      </c>
      <c r="H15" s="1161">
        <v>4.59</v>
      </c>
      <c r="I15" s="1158">
        <v>4.4800000000000004</v>
      </c>
      <c r="J15" s="1158">
        <v>38.01</v>
      </c>
      <c r="K15" s="1158">
        <v>43.500999999999998</v>
      </c>
      <c r="L15" s="1158">
        <v>0</v>
      </c>
      <c r="M15" s="1162">
        <v>0</v>
      </c>
      <c r="N15" s="1162">
        <v>0</v>
      </c>
      <c r="O15" s="1156">
        <f t="shared" si="2"/>
        <v>90.580999999999989</v>
      </c>
    </row>
    <row r="16" spans="1:15" x14ac:dyDescent="0.2">
      <c r="A16" s="574" t="s">
        <v>572</v>
      </c>
      <c r="B16" s="707" t="s">
        <v>258</v>
      </c>
      <c r="C16" s="1157">
        <v>35735708.395000003</v>
      </c>
      <c r="D16" s="1158">
        <v>1990779.878</v>
      </c>
      <c r="E16" s="1158">
        <v>61276.362999999998</v>
      </c>
      <c r="F16" s="1159">
        <v>679.81600000000003</v>
      </c>
      <c r="G16" s="1160">
        <f t="shared" si="0"/>
        <v>37788444.452</v>
      </c>
      <c r="H16" s="1161">
        <v>477901.66499999998</v>
      </c>
      <c r="I16" s="1158">
        <v>1788.816</v>
      </c>
      <c r="J16" s="1158">
        <v>3396.337</v>
      </c>
      <c r="K16" s="1158">
        <v>9697.5949999999993</v>
      </c>
      <c r="L16" s="1158">
        <v>2577.038</v>
      </c>
      <c r="M16" s="1162">
        <v>36.671999999999997</v>
      </c>
      <c r="N16" s="1162">
        <v>36271.589</v>
      </c>
      <c r="O16" s="1156">
        <f t="shared" si="2"/>
        <v>531669.71199999994</v>
      </c>
    </row>
    <row r="17" spans="1:15" ht="15" thickBot="1" x14ac:dyDescent="0.25">
      <c r="A17" s="582" t="s">
        <v>571</v>
      </c>
      <c r="B17" s="708" t="s">
        <v>582</v>
      </c>
      <c r="C17" s="1163">
        <v>57719511.924000002</v>
      </c>
      <c r="D17" s="1164">
        <v>5381791.8629999999</v>
      </c>
      <c r="E17" s="1164">
        <v>371295.15399999998</v>
      </c>
      <c r="F17" s="1165">
        <v>16215.941000000001</v>
      </c>
      <c r="G17" s="1166">
        <f t="shared" si="0"/>
        <v>63488814.881999999</v>
      </c>
      <c r="H17" s="1167">
        <v>0</v>
      </c>
      <c r="I17" s="1164">
        <v>191227.2</v>
      </c>
      <c r="J17" s="1164">
        <v>266537.09000000003</v>
      </c>
      <c r="K17" s="1164">
        <v>304093.82</v>
      </c>
      <c r="L17" s="1164">
        <v>7271.5680000000002</v>
      </c>
      <c r="M17" s="1168">
        <v>2.194</v>
      </c>
      <c r="N17" s="1168">
        <v>536218.32299999997</v>
      </c>
      <c r="O17" s="1156">
        <f t="shared" si="2"/>
        <v>1305350.1950000001</v>
      </c>
    </row>
    <row r="18" spans="1:15" ht="29.25" thickBot="1" x14ac:dyDescent="0.25">
      <c r="A18" s="581" t="s">
        <v>248</v>
      </c>
      <c r="B18" s="709" t="s">
        <v>581</v>
      </c>
      <c r="C18" s="1169">
        <v>26687902.204</v>
      </c>
      <c r="D18" s="1170">
        <v>0</v>
      </c>
      <c r="E18" s="1170">
        <v>7.26</v>
      </c>
      <c r="F18" s="1171">
        <v>13.739999999999998</v>
      </c>
      <c r="G18" s="1172">
        <f t="shared" si="0"/>
        <v>26687923.204</v>
      </c>
      <c r="H18" s="1173">
        <v>0</v>
      </c>
      <c r="I18" s="1174">
        <v>0</v>
      </c>
      <c r="J18" s="1174">
        <v>0</v>
      </c>
      <c r="K18" s="1174">
        <v>0</v>
      </c>
      <c r="L18" s="1174">
        <v>0</v>
      </c>
      <c r="M18" s="1175">
        <v>0</v>
      </c>
      <c r="N18" s="1175">
        <v>0</v>
      </c>
      <c r="O18" s="1148">
        <f t="shared" si="2"/>
        <v>0</v>
      </c>
    </row>
    <row r="19" spans="1:15" ht="15" thickBot="1" x14ac:dyDescent="0.25">
      <c r="A19" s="577" t="s">
        <v>249</v>
      </c>
      <c r="B19" s="705" t="s">
        <v>234</v>
      </c>
      <c r="C19" s="1136">
        <v>14728873.802779999</v>
      </c>
      <c r="D19" s="1174">
        <v>309995.60200000001</v>
      </c>
      <c r="E19" s="1174">
        <v>15439.732</v>
      </c>
      <c r="F19" s="1176">
        <v>933.89499999999998</v>
      </c>
      <c r="G19" s="1139">
        <f t="shared" si="0"/>
        <v>15055243.031779999</v>
      </c>
      <c r="H19" s="1177">
        <v>12299</v>
      </c>
      <c r="I19" s="1170">
        <v>3.9889999999999999</v>
      </c>
      <c r="J19" s="1170">
        <v>0</v>
      </c>
      <c r="K19" s="1170">
        <v>0</v>
      </c>
      <c r="L19" s="1170">
        <v>0</v>
      </c>
      <c r="M19" s="1178">
        <v>0</v>
      </c>
      <c r="N19" s="1178">
        <v>345.45400000000001</v>
      </c>
      <c r="O19" s="1145">
        <f t="shared" si="2"/>
        <v>12648.442999999999</v>
      </c>
    </row>
    <row r="20" spans="1:15" ht="15" thickBot="1" x14ac:dyDescent="0.25">
      <c r="A20" s="581" t="s">
        <v>254</v>
      </c>
      <c r="B20" s="677" t="s">
        <v>454</v>
      </c>
      <c r="C20" s="1179">
        <f>C10+C11+C18+C19</f>
        <v>154027567.22278002</v>
      </c>
      <c r="D20" s="1179">
        <f t="shared" ref="D20:O20" si="3">D10+D11+D18+D19</f>
        <v>7682813.665</v>
      </c>
      <c r="E20" s="1179">
        <f t="shared" si="3"/>
        <v>448039.55900000001</v>
      </c>
      <c r="F20" s="1179">
        <f>F10+F11+F18+F19</f>
        <v>17861.602000000003</v>
      </c>
      <c r="G20" s="1148">
        <f>G10+G11+G18+G19</f>
        <v>162176282.04877999</v>
      </c>
      <c r="H20" s="1148">
        <f t="shared" si="3"/>
        <v>490205.255</v>
      </c>
      <c r="I20" s="1148">
        <f t="shared" si="3"/>
        <v>193024.48500000002</v>
      </c>
      <c r="J20" s="1148">
        <f t="shared" si="3"/>
        <v>269972.027</v>
      </c>
      <c r="K20" s="1148">
        <f t="shared" si="3"/>
        <v>313834.91600000003</v>
      </c>
      <c r="L20" s="1148">
        <f t="shared" si="3"/>
        <v>9848.6059999999998</v>
      </c>
      <c r="M20" s="1148">
        <f t="shared" si="3"/>
        <v>38.866</v>
      </c>
      <c r="N20" s="1147">
        <f t="shared" si="3"/>
        <v>577915.38300000003</v>
      </c>
      <c r="O20" s="1148">
        <f t="shared" si="3"/>
        <v>1854839.5379999999</v>
      </c>
    </row>
  </sheetData>
  <mergeCells count="6">
    <mergeCell ref="A3:O3"/>
    <mergeCell ref="A6:A9"/>
    <mergeCell ref="B6:B9"/>
    <mergeCell ref="D6:O6"/>
    <mergeCell ref="H7:O7"/>
    <mergeCell ref="C7:G7"/>
  </mergeCells>
  <printOptions horizontalCentered="1"/>
  <pageMargins left="0.7" right="0.7" top="0.75" bottom="0.75" header="0.3" footer="0.3"/>
  <pageSetup paperSize="9" scale="49" orientation="landscape" r:id="rId1"/>
  <headerFooter>
    <oddHeader>&amp;L&amp;"Tahoma,Bold"Банка/Штедилница__________________&amp;R&amp;"Tahoma,Bold"Образец КРДД</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M57"/>
  <sheetViews>
    <sheetView zoomScale="90" zoomScaleNormal="90" workbookViewId="0">
      <selection activeCell="P21" sqref="P21"/>
    </sheetView>
  </sheetViews>
  <sheetFormatPr defaultRowHeight="14.25" x14ac:dyDescent="0.2"/>
  <cols>
    <col min="1" max="1" width="8.28515625" style="1" customWidth="1"/>
    <col min="2" max="2" width="59.28515625" style="1" customWidth="1"/>
    <col min="3" max="3" width="17.5703125" style="1" customWidth="1"/>
    <col min="4" max="6" width="21.42578125" style="1" customWidth="1"/>
    <col min="7" max="7" width="24.140625" style="1" customWidth="1"/>
    <col min="8" max="8" width="9" style="1" customWidth="1"/>
    <col min="9" max="9" width="9.140625" style="1" hidden="1" customWidth="1"/>
    <col min="10" max="10" width="9.42578125" style="1" customWidth="1"/>
    <col min="11" max="11" width="7.5703125" style="1" customWidth="1"/>
    <col min="12" max="13" width="9.140625" style="1" hidden="1" customWidth="1"/>
    <col min="14" max="16384" width="9.140625" style="1"/>
  </cols>
  <sheetData>
    <row r="1" spans="1:7" x14ac:dyDescent="0.2">
      <c r="A1" s="122" t="s">
        <v>1020</v>
      </c>
    </row>
    <row r="3" spans="1:7" x14ac:dyDescent="0.2">
      <c r="A3" s="1322" t="s">
        <v>1031</v>
      </c>
      <c r="B3" s="1322"/>
      <c r="C3" s="1322"/>
      <c r="D3" s="1322"/>
      <c r="E3" s="1322"/>
      <c r="F3" s="1322"/>
      <c r="G3" s="1322"/>
    </row>
    <row r="4" spans="1:7" ht="15.75" thickBot="1" x14ac:dyDescent="0.25">
      <c r="A4" s="823"/>
      <c r="B4" s="824"/>
      <c r="C4" s="824"/>
      <c r="D4" s="824"/>
      <c r="E4" s="824"/>
      <c r="F4" s="824"/>
      <c r="G4" s="124" t="s">
        <v>1</v>
      </c>
    </row>
    <row r="5" spans="1:7" ht="66" customHeight="1" x14ac:dyDescent="0.2">
      <c r="A5" s="1380" t="s">
        <v>0</v>
      </c>
      <c r="B5" s="1422" t="s">
        <v>29</v>
      </c>
      <c r="C5" s="1425" t="s">
        <v>450</v>
      </c>
      <c r="D5" s="1426"/>
      <c r="E5" s="1427" t="s">
        <v>662</v>
      </c>
      <c r="F5" s="1427" t="s">
        <v>603</v>
      </c>
      <c r="G5" s="1427" t="s">
        <v>602</v>
      </c>
    </row>
    <row r="6" spans="1:7" ht="29.25" thickBot="1" x14ac:dyDescent="0.25">
      <c r="A6" s="1381"/>
      <c r="B6" s="1423"/>
      <c r="C6" s="602" t="s">
        <v>447</v>
      </c>
      <c r="D6" s="528" t="s">
        <v>451</v>
      </c>
      <c r="E6" s="1428"/>
      <c r="F6" s="1428"/>
      <c r="G6" s="1428"/>
    </row>
    <row r="7" spans="1:7" ht="15" thickBot="1" x14ac:dyDescent="0.25">
      <c r="A7" s="1382"/>
      <c r="B7" s="1424"/>
      <c r="C7" s="764">
        <v>1</v>
      </c>
      <c r="D7" s="765">
        <v>2</v>
      </c>
      <c r="E7" s="578">
        <v>3</v>
      </c>
      <c r="F7" s="578">
        <v>4</v>
      </c>
      <c r="G7" s="578">
        <v>5</v>
      </c>
    </row>
    <row r="8" spans="1:7" ht="15" customHeight="1" thickBot="1" x14ac:dyDescent="0.25">
      <c r="A8" s="1419" t="s">
        <v>601</v>
      </c>
      <c r="B8" s="1420"/>
      <c r="C8" s="1420"/>
      <c r="D8" s="1420"/>
      <c r="E8" s="1420"/>
      <c r="F8" s="1420"/>
      <c r="G8" s="1421"/>
    </row>
    <row r="9" spans="1:7" ht="15" thickBot="1" x14ac:dyDescent="0.25">
      <c r="A9" s="1225" t="s">
        <v>250</v>
      </c>
      <c r="B9" s="1231" t="s">
        <v>600</v>
      </c>
      <c r="C9" s="1228">
        <f>SUM(C10:C24)</f>
        <v>147168670.83611</v>
      </c>
      <c r="D9" s="1181">
        <f>SUM(D10:D24)</f>
        <v>1794559.57097</v>
      </c>
      <c r="E9" s="1182">
        <f>SUM(E10:E24)</f>
        <v>2806429.9479999994</v>
      </c>
      <c r="F9" s="1182">
        <f>SUM(F10:F24)</f>
        <v>134052122.051687</v>
      </c>
      <c r="G9" s="1180">
        <f>SUM(G10:G24)</f>
        <v>423685.55299999996</v>
      </c>
    </row>
    <row r="10" spans="1:7" x14ac:dyDescent="0.2">
      <c r="A10" s="1226" t="s">
        <v>267</v>
      </c>
      <c r="B10" s="600" t="s">
        <v>599</v>
      </c>
      <c r="C10" s="1229">
        <v>129502874.78694001</v>
      </c>
      <c r="D10" s="1185">
        <v>1794559.57097</v>
      </c>
      <c r="E10" s="1186">
        <v>2804761.827</v>
      </c>
      <c r="F10" s="1186">
        <v>134052008.051687</v>
      </c>
      <c r="G10" s="1184">
        <v>423557.05300000001</v>
      </c>
    </row>
    <row r="11" spans="1:7" x14ac:dyDescent="0.2">
      <c r="A11" s="1192" t="s">
        <v>268</v>
      </c>
      <c r="B11" s="596" t="s">
        <v>1093</v>
      </c>
      <c r="C11" s="1196">
        <v>3407599.3710999899</v>
      </c>
      <c r="D11" s="1185">
        <v>0</v>
      </c>
      <c r="E11" s="1189">
        <v>73.454999999999998</v>
      </c>
      <c r="F11" s="1189">
        <v>0</v>
      </c>
      <c r="G11" s="1188">
        <v>0</v>
      </c>
    </row>
    <row r="12" spans="1:7" x14ac:dyDescent="0.2">
      <c r="A12" s="1192" t="s">
        <v>669</v>
      </c>
      <c r="B12" s="596" t="s">
        <v>1066</v>
      </c>
      <c r="C12" s="1196">
        <v>3375635.5553600001</v>
      </c>
      <c r="D12" s="1185">
        <v>0</v>
      </c>
      <c r="E12" s="1189">
        <v>173.773</v>
      </c>
      <c r="F12" s="1190">
        <v>0</v>
      </c>
      <c r="G12" s="1191">
        <v>0</v>
      </c>
    </row>
    <row r="13" spans="1:7" x14ac:dyDescent="0.2">
      <c r="A13" s="1192" t="s">
        <v>670</v>
      </c>
      <c r="B13" s="596" t="s">
        <v>1113</v>
      </c>
      <c r="C13" s="1196">
        <v>542622.80090999999</v>
      </c>
      <c r="D13" s="1185">
        <v>0</v>
      </c>
      <c r="E13" s="1189">
        <v>68.563999999999993</v>
      </c>
      <c r="F13" s="1190">
        <v>0</v>
      </c>
      <c r="G13" s="1191">
        <v>0</v>
      </c>
    </row>
    <row r="14" spans="1:7" x14ac:dyDescent="0.2">
      <c r="A14" s="1192" t="s">
        <v>686</v>
      </c>
      <c r="B14" s="596" t="s">
        <v>1070</v>
      </c>
      <c r="C14" s="1196">
        <v>1295629.79461</v>
      </c>
      <c r="D14" s="1185">
        <v>0</v>
      </c>
      <c r="E14" s="1189">
        <v>166.34100000000001</v>
      </c>
      <c r="F14" s="1190">
        <v>112</v>
      </c>
      <c r="G14" s="1191">
        <v>17.45</v>
      </c>
    </row>
    <row r="15" spans="1:7" x14ac:dyDescent="0.2">
      <c r="A15" s="1192" t="s">
        <v>1136</v>
      </c>
      <c r="B15" s="596" t="s">
        <v>1137</v>
      </c>
      <c r="C15" s="1196">
        <v>1658121.0388399998</v>
      </c>
      <c r="D15" s="1185">
        <v>0</v>
      </c>
      <c r="E15" s="1189">
        <v>3.0000000000000001E-3</v>
      </c>
      <c r="F15" s="1190">
        <v>0</v>
      </c>
      <c r="G15" s="1191">
        <v>0</v>
      </c>
    </row>
    <row r="16" spans="1:7" x14ac:dyDescent="0.2">
      <c r="A16" s="1192" t="s">
        <v>1138</v>
      </c>
      <c r="B16" s="596" t="s">
        <v>1091</v>
      </c>
      <c r="C16" s="1196">
        <v>1691512.27257</v>
      </c>
      <c r="D16" s="1185">
        <v>0</v>
      </c>
      <c r="E16" s="1189">
        <v>838.79499999999996</v>
      </c>
      <c r="F16" s="1190">
        <v>0</v>
      </c>
      <c r="G16" s="1191">
        <v>18.353000000000002</v>
      </c>
    </row>
    <row r="17" spans="1:7" x14ac:dyDescent="0.2">
      <c r="A17" s="1192" t="s">
        <v>1139</v>
      </c>
      <c r="B17" s="596" t="s">
        <v>1140</v>
      </c>
      <c r="C17" s="1196">
        <v>374617.52713</v>
      </c>
      <c r="D17" s="1185">
        <v>0</v>
      </c>
      <c r="E17" s="1189">
        <v>37.462000000000003</v>
      </c>
      <c r="F17" s="1190">
        <v>0</v>
      </c>
      <c r="G17" s="1191">
        <v>0</v>
      </c>
    </row>
    <row r="18" spans="1:7" x14ac:dyDescent="0.2">
      <c r="A18" s="1192" t="s">
        <v>1141</v>
      </c>
      <c r="B18" s="596" t="s">
        <v>1057</v>
      </c>
      <c r="C18" s="1196">
        <v>2390952.6241599997</v>
      </c>
      <c r="D18" s="1185">
        <v>0</v>
      </c>
      <c r="E18" s="1189">
        <v>105.33499999999999</v>
      </c>
      <c r="F18" s="1190">
        <v>0</v>
      </c>
      <c r="G18" s="1191">
        <v>15.573</v>
      </c>
    </row>
    <row r="19" spans="1:7" x14ac:dyDescent="0.2">
      <c r="A19" s="1192" t="s">
        <v>1142</v>
      </c>
      <c r="B19" s="596" t="s">
        <v>1111</v>
      </c>
      <c r="C19" s="1196">
        <v>45209.417679999999</v>
      </c>
      <c r="D19" s="1185">
        <v>0</v>
      </c>
      <c r="E19" s="1189">
        <v>5.2830000000000004</v>
      </c>
      <c r="F19" s="1190">
        <v>0</v>
      </c>
      <c r="G19" s="1191">
        <v>0</v>
      </c>
    </row>
    <row r="20" spans="1:7" ht="15" customHeight="1" x14ac:dyDescent="0.2">
      <c r="A20" s="1192" t="s">
        <v>1143</v>
      </c>
      <c r="B20" s="596" t="s">
        <v>1059</v>
      </c>
      <c r="C20" s="1196">
        <v>1853270.67686</v>
      </c>
      <c r="D20" s="1185">
        <v>0</v>
      </c>
      <c r="E20" s="1189">
        <v>16.885000000000002</v>
      </c>
      <c r="F20" s="1190">
        <v>2</v>
      </c>
      <c r="G20" s="1191">
        <v>0</v>
      </c>
    </row>
    <row r="21" spans="1:7" x14ac:dyDescent="0.2">
      <c r="A21" s="1192" t="s">
        <v>1144</v>
      </c>
      <c r="B21" s="596" t="s">
        <v>1095</v>
      </c>
      <c r="C21" s="1193">
        <v>41589.655389999898</v>
      </c>
      <c r="D21" s="1185">
        <v>0</v>
      </c>
      <c r="E21" s="1189">
        <v>84.224000000000004</v>
      </c>
      <c r="F21" s="1190">
        <v>0</v>
      </c>
      <c r="G21" s="1191">
        <v>0</v>
      </c>
    </row>
    <row r="22" spans="1:7" x14ac:dyDescent="0.2">
      <c r="A22" s="1192" t="s">
        <v>1145</v>
      </c>
      <c r="B22" s="596" t="s">
        <v>1105</v>
      </c>
      <c r="C22" s="1193">
        <v>429530.88433999999</v>
      </c>
      <c r="D22" s="1185">
        <v>0</v>
      </c>
      <c r="E22" s="1189">
        <v>1E-3</v>
      </c>
      <c r="F22" s="1190">
        <v>0</v>
      </c>
      <c r="G22" s="1191">
        <v>0</v>
      </c>
    </row>
    <row r="23" spans="1:7" x14ac:dyDescent="0.2">
      <c r="A23" s="1192" t="s">
        <v>1146</v>
      </c>
      <c r="B23" s="596" t="s">
        <v>1147</v>
      </c>
      <c r="C23" s="1193">
        <v>558341.43021999893</v>
      </c>
      <c r="D23" s="1185">
        <v>0</v>
      </c>
      <c r="E23" s="1189">
        <v>0</v>
      </c>
      <c r="F23" s="1190">
        <v>0</v>
      </c>
      <c r="G23" s="1191">
        <v>0</v>
      </c>
    </row>
    <row r="24" spans="1:7" ht="29.25" thickBot="1" x14ac:dyDescent="0.25">
      <c r="A24" s="1227"/>
      <c r="B24" s="595" t="s">
        <v>1148</v>
      </c>
      <c r="C24" s="1230">
        <v>1163</v>
      </c>
      <c r="D24" s="1193">
        <v>0</v>
      </c>
      <c r="E24" s="1190">
        <v>98</v>
      </c>
      <c r="F24" s="1190">
        <v>0</v>
      </c>
      <c r="G24" s="1191">
        <v>77.123999999952503</v>
      </c>
    </row>
    <row r="25" spans="1:7" ht="15" thickBot="1" x14ac:dyDescent="0.25">
      <c r="A25" s="599" t="s">
        <v>247</v>
      </c>
      <c r="B25" s="598" t="s">
        <v>570</v>
      </c>
      <c r="C25" s="1180">
        <f>SUM(C26:C32)</f>
        <v>15067891.699289899</v>
      </c>
      <c r="D25" s="1181">
        <f>SUM(D26:D32)</f>
        <v>0</v>
      </c>
      <c r="E25" s="1182">
        <f>SUM(E26:E32)</f>
        <v>129333.16600000001</v>
      </c>
      <c r="F25" s="1182">
        <f>SUM(F26:F32)</f>
        <v>5326795.0258271685</v>
      </c>
      <c r="G25" s="1194">
        <f>SUM(G26:G32)</f>
        <v>0</v>
      </c>
    </row>
    <row r="26" spans="1:7" x14ac:dyDescent="0.2">
      <c r="A26" s="597" t="s">
        <v>415</v>
      </c>
      <c r="B26" s="1183" t="s">
        <v>599</v>
      </c>
      <c r="C26" s="1195">
        <v>14717936.5671899</v>
      </c>
      <c r="D26" s="1185">
        <v>0</v>
      </c>
      <c r="E26" s="1186">
        <v>128821.814</v>
      </c>
      <c r="F26" s="1186">
        <v>5081427.9483125787</v>
      </c>
      <c r="G26" s="1191">
        <v>0</v>
      </c>
    </row>
    <row r="27" spans="1:7" x14ac:dyDescent="0.2">
      <c r="A27" s="574" t="s">
        <v>575</v>
      </c>
      <c r="B27" s="1187" t="s">
        <v>1070</v>
      </c>
      <c r="C27" s="1188">
        <v>165365.74</v>
      </c>
      <c r="D27" s="1196">
        <v>0</v>
      </c>
      <c r="E27" s="1189">
        <v>156.214</v>
      </c>
      <c r="F27" s="1186">
        <v>165254.0760259401</v>
      </c>
      <c r="G27" s="1191">
        <v>0</v>
      </c>
    </row>
    <row r="28" spans="1:7" x14ac:dyDescent="0.2">
      <c r="A28" s="1197" t="s">
        <v>574</v>
      </c>
      <c r="B28" s="1187" t="s">
        <v>1113</v>
      </c>
      <c r="C28" s="1188">
        <v>104473.85550000001</v>
      </c>
      <c r="D28" s="1193">
        <v>0</v>
      </c>
      <c r="E28" s="1189">
        <v>311.04000000000002</v>
      </c>
      <c r="F28" s="1186">
        <v>0</v>
      </c>
      <c r="G28" s="1191">
        <v>0</v>
      </c>
    </row>
    <row r="29" spans="1:7" x14ac:dyDescent="0.2">
      <c r="A29" s="574" t="s">
        <v>573</v>
      </c>
      <c r="B29" s="1187" t="s">
        <v>1091</v>
      </c>
      <c r="C29" s="1188">
        <v>56741.375999999997</v>
      </c>
      <c r="D29" s="1193">
        <v>0</v>
      </c>
      <c r="E29" s="1189">
        <v>17.747</v>
      </c>
      <c r="F29" s="1186">
        <v>56741</v>
      </c>
      <c r="G29" s="1191">
        <v>0</v>
      </c>
    </row>
    <row r="30" spans="1:7" x14ac:dyDescent="0.2">
      <c r="A30" s="1197" t="s">
        <v>572</v>
      </c>
      <c r="B30" s="1187" t="s">
        <v>1057</v>
      </c>
      <c r="C30" s="1188">
        <v>20688.785600000003</v>
      </c>
      <c r="D30" s="1193">
        <v>0</v>
      </c>
      <c r="E30" s="1189">
        <v>25.091999999999999</v>
      </c>
      <c r="F30" s="1186">
        <v>20689</v>
      </c>
      <c r="G30" s="1191">
        <v>0</v>
      </c>
    </row>
    <row r="31" spans="1:7" x14ac:dyDescent="0.2">
      <c r="A31" s="574" t="s">
        <v>571</v>
      </c>
      <c r="B31" s="1198" t="s">
        <v>1059</v>
      </c>
      <c r="C31" s="1188">
        <v>2685.375</v>
      </c>
      <c r="D31" s="1193">
        <v>0</v>
      </c>
      <c r="E31" s="1189">
        <v>1.2589999999999999</v>
      </c>
      <c r="F31" s="1186">
        <v>2683.0014886490508</v>
      </c>
      <c r="G31" s="1191">
        <v>0</v>
      </c>
    </row>
    <row r="32" spans="1:7" ht="15" thickBot="1" x14ac:dyDescent="0.25">
      <c r="A32" s="1199"/>
      <c r="B32" s="1200" t="s">
        <v>598</v>
      </c>
      <c r="C32" s="1191">
        <v>0</v>
      </c>
      <c r="D32" s="1193">
        <v>0</v>
      </c>
      <c r="E32" s="1189">
        <v>0</v>
      </c>
      <c r="F32" s="1190">
        <v>0</v>
      </c>
      <c r="G32" s="1191">
        <v>0</v>
      </c>
    </row>
    <row r="33" spans="1:7" ht="15" thickBot="1" x14ac:dyDescent="0.25">
      <c r="A33" s="594" t="s">
        <v>248</v>
      </c>
      <c r="B33" s="676" t="s">
        <v>597</v>
      </c>
      <c r="C33" s="1201">
        <f>C9+C25</f>
        <v>162236562.53539988</v>
      </c>
      <c r="D33" s="1202">
        <f>D9+D25</f>
        <v>1794559.57097</v>
      </c>
      <c r="E33" s="1203">
        <f>E9+E25</f>
        <v>2935763.1139999996</v>
      </c>
      <c r="F33" s="1203">
        <f>F9+F25</f>
        <v>139378917.07751417</v>
      </c>
      <c r="G33" s="1201">
        <f>G9+G25</f>
        <v>423685.55299999996</v>
      </c>
    </row>
    <row r="34" spans="1:7" ht="15" thickBot="1" x14ac:dyDescent="0.25">
      <c r="A34" s="1416" t="s">
        <v>739</v>
      </c>
      <c r="B34" s="1417"/>
      <c r="C34" s="1417"/>
      <c r="D34" s="1417"/>
      <c r="E34" s="1417"/>
      <c r="F34" s="1417"/>
      <c r="G34" s="1418"/>
    </row>
    <row r="35" spans="1:7" x14ac:dyDescent="0.2">
      <c r="A35" s="146">
        <v>1</v>
      </c>
      <c r="B35" s="748" t="s">
        <v>392</v>
      </c>
      <c r="C35" s="1204">
        <v>663044.0224299999</v>
      </c>
      <c r="D35" s="1205">
        <v>53335.399819999999</v>
      </c>
      <c r="E35" s="1206">
        <v>41256.762999999999</v>
      </c>
      <c r="F35" s="1207">
        <v>1138004</v>
      </c>
      <c r="G35" s="1204">
        <v>275.44499999999999</v>
      </c>
    </row>
    <row r="36" spans="1:7" x14ac:dyDescent="0.2">
      <c r="A36" s="218">
        <v>2</v>
      </c>
      <c r="B36" s="749" t="s">
        <v>393</v>
      </c>
      <c r="C36" s="1208">
        <v>134484.47469</v>
      </c>
      <c r="D36" s="1205">
        <v>0</v>
      </c>
      <c r="E36" s="1205">
        <v>2522.087</v>
      </c>
      <c r="F36" s="1209">
        <v>188489</v>
      </c>
      <c r="G36" s="1208">
        <v>2522.0369999999998</v>
      </c>
    </row>
    <row r="37" spans="1:7" x14ac:dyDescent="0.2">
      <c r="A37" s="218">
        <v>3</v>
      </c>
      <c r="B37" s="749" t="s">
        <v>677</v>
      </c>
      <c r="C37" s="1208">
        <v>13116343.73019</v>
      </c>
      <c r="D37" s="1205">
        <v>152916.37354</v>
      </c>
      <c r="E37" s="1205">
        <v>318243.12599999999</v>
      </c>
      <c r="F37" s="1209">
        <v>9750486</v>
      </c>
      <c r="G37" s="1208">
        <v>11095.075999999999</v>
      </c>
    </row>
    <row r="38" spans="1:7" ht="28.5" x14ac:dyDescent="0.2">
      <c r="A38" s="218">
        <v>4</v>
      </c>
      <c r="B38" s="749" t="s">
        <v>394</v>
      </c>
      <c r="C38" s="1208">
        <v>3095482.1322599901</v>
      </c>
      <c r="D38" s="1205">
        <v>0</v>
      </c>
      <c r="E38" s="1205">
        <v>63402.52</v>
      </c>
      <c r="F38" s="1209">
        <v>4746252</v>
      </c>
      <c r="G38" s="1208">
        <v>28.869</v>
      </c>
    </row>
    <row r="39" spans="1:7" ht="42.75" x14ac:dyDescent="0.2">
      <c r="A39" s="218">
        <v>5</v>
      </c>
      <c r="B39" s="1210" t="s">
        <v>690</v>
      </c>
      <c r="C39" s="1208">
        <v>131220.83246999999</v>
      </c>
      <c r="D39" s="1205">
        <v>10457.65632</v>
      </c>
      <c r="E39" s="1205">
        <v>11879.358</v>
      </c>
      <c r="F39" s="1209">
        <v>306049</v>
      </c>
      <c r="G39" s="1208">
        <v>606.90099999999995</v>
      </c>
    </row>
    <row r="40" spans="1:7" x14ac:dyDescent="0.2">
      <c r="A40" s="218">
        <v>6</v>
      </c>
      <c r="B40" s="1211" t="s">
        <v>395</v>
      </c>
      <c r="C40" s="1208">
        <v>7324927.3490700005</v>
      </c>
      <c r="D40" s="1205">
        <v>68416.139110000004</v>
      </c>
      <c r="E40" s="1205">
        <v>140694.23000000001</v>
      </c>
      <c r="F40" s="1209">
        <v>9406338</v>
      </c>
      <c r="G40" s="1208">
        <v>146753.31700000001</v>
      </c>
    </row>
    <row r="41" spans="1:7" x14ac:dyDescent="0.2">
      <c r="A41" s="218">
        <v>7</v>
      </c>
      <c r="B41" s="749" t="s">
        <v>691</v>
      </c>
      <c r="C41" s="1208">
        <v>16068473.546809999</v>
      </c>
      <c r="D41" s="1205">
        <v>66620.462910000002</v>
      </c>
      <c r="E41" s="1205">
        <v>207475.22899999999</v>
      </c>
      <c r="F41" s="1209">
        <v>10722978</v>
      </c>
      <c r="G41" s="1208">
        <v>24249.279999999999</v>
      </c>
    </row>
    <row r="42" spans="1:7" x14ac:dyDescent="0.2">
      <c r="A42" s="218">
        <v>8</v>
      </c>
      <c r="B42" s="1211" t="s">
        <v>396</v>
      </c>
      <c r="C42" s="1208">
        <v>3619327.2081300002</v>
      </c>
      <c r="D42" s="1205">
        <v>18528.45881</v>
      </c>
      <c r="E42" s="1205">
        <v>63825.17</v>
      </c>
      <c r="F42" s="1209">
        <v>2624390</v>
      </c>
      <c r="G42" s="1208">
        <v>907.779</v>
      </c>
    </row>
    <row r="43" spans="1:7" x14ac:dyDescent="0.2">
      <c r="A43" s="218">
        <v>9</v>
      </c>
      <c r="B43" s="749" t="s">
        <v>678</v>
      </c>
      <c r="C43" s="1208">
        <v>594297.69194000005</v>
      </c>
      <c r="D43" s="1205">
        <v>64812.674200000001</v>
      </c>
      <c r="E43" s="1205">
        <v>45441.237999999998</v>
      </c>
      <c r="F43" s="1209">
        <v>1777988</v>
      </c>
      <c r="G43" s="1208">
        <v>4324.2179999999998</v>
      </c>
    </row>
    <row r="44" spans="1:7" ht="28.5" x14ac:dyDescent="0.2">
      <c r="A44" s="218">
        <v>10</v>
      </c>
      <c r="B44" s="749" t="s">
        <v>679</v>
      </c>
      <c r="C44" s="1208">
        <v>137979.69656000001</v>
      </c>
      <c r="D44" s="1205">
        <v>73009.243579999995</v>
      </c>
      <c r="E44" s="1205">
        <v>43375.163999999997</v>
      </c>
      <c r="F44" s="1209">
        <v>648807</v>
      </c>
      <c r="G44" s="1208">
        <v>88.704999999999998</v>
      </c>
    </row>
    <row r="45" spans="1:7" ht="42.75" x14ac:dyDescent="0.2">
      <c r="A45" s="218">
        <v>11</v>
      </c>
      <c r="B45" s="749" t="s">
        <v>680</v>
      </c>
      <c r="C45" s="1208">
        <v>599459.26158000005</v>
      </c>
      <c r="D45" s="1205">
        <v>682.57500000000005</v>
      </c>
      <c r="E45" s="1205">
        <v>5434.2380000000003</v>
      </c>
      <c r="F45" s="1209">
        <v>656789</v>
      </c>
      <c r="G45" s="1208">
        <v>266.78100000000001</v>
      </c>
    </row>
    <row r="46" spans="1:7" x14ac:dyDescent="0.2">
      <c r="A46" s="218">
        <v>12</v>
      </c>
      <c r="B46" s="749" t="s">
        <v>692</v>
      </c>
      <c r="C46" s="1208">
        <v>73.869280000000003</v>
      </c>
      <c r="D46" s="1205">
        <v>0</v>
      </c>
      <c r="E46" s="1205">
        <v>27.423999999999999</v>
      </c>
      <c r="F46" s="1209">
        <v>0</v>
      </c>
      <c r="G46" s="1208">
        <v>149.21100000000001</v>
      </c>
    </row>
    <row r="47" spans="1:7" x14ac:dyDescent="0.2">
      <c r="A47" s="218">
        <v>13</v>
      </c>
      <c r="B47" s="749" t="s">
        <v>693</v>
      </c>
      <c r="C47" s="1208">
        <v>1902969.92514999</v>
      </c>
      <c r="D47" s="1205">
        <v>5188.7079999999996</v>
      </c>
      <c r="E47" s="1205">
        <v>17478.539000000001</v>
      </c>
      <c r="F47" s="1209">
        <v>5473244</v>
      </c>
      <c r="G47" s="1208">
        <v>138.733</v>
      </c>
    </row>
    <row r="48" spans="1:7" x14ac:dyDescent="0.2">
      <c r="A48" s="218">
        <v>14</v>
      </c>
      <c r="B48" s="749" t="s">
        <v>596</v>
      </c>
      <c r="C48" s="1208">
        <v>682866.14048000006</v>
      </c>
      <c r="D48" s="1205">
        <v>0.61</v>
      </c>
      <c r="E48" s="1205">
        <v>11232.700999999999</v>
      </c>
      <c r="F48" s="1209">
        <v>887621</v>
      </c>
      <c r="G48" s="1208">
        <v>239.26400000000001</v>
      </c>
    </row>
    <row r="49" spans="1:7" x14ac:dyDescent="0.2">
      <c r="A49" s="218">
        <v>15</v>
      </c>
      <c r="B49" s="749" t="s">
        <v>595</v>
      </c>
      <c r="C49" s="1208">
        <v>504054.81274000002</v>
      </c>
      <c r="D49" s="1205">
        <v>2720.10321999999</v>
      </c>
      <c r="E49" s="1205">
        <v>9960.5750000000007</v>
      </c>
      <c r="F49" s="1209">
        <v>625520</v>
      </c>
      <c r="G49" s="1208">
        <v>319.18299999999999</v>
      </c>
    </row>
    <row r="50" spans="1:7" ht="28.5" x14ac:dyDescent="0.2">
      <c r="A50" s="218">
        <v>16</v>
      </c>
      <c r="B50" s="749" t="s">
        <v>594</v>
      </c>
      <c r="C50" s="1208">
        <v>190.95</v>
      </c>
      <c r="D50" s="1205">
        <v>0</v>
      </c>
      <c r="E50" s="1205">
        <v>7.1020000000000003</v>
      </c>
      <c r="F50" s="1209">
        <v>0</v>
      </c>
      <c r="G50" s="1208">
        <v>3.4</v>
      </c>
    </row>
    <row r="51" spans="1:7" x14ac:dyDescent="0.2">
      <c r="A51" s="218">
        <v>17</v>
      </c>
      <c r="B51" s="749" t="s">
        <v>593</v>
      </c>
      <c r="C51" s="1208">
        <v>21996.724200000001</v>
      </c>
      <c r="D51" s="1205">
        <v>0</v>
      </c>
      <c r="E51" s="1205">
        <v>542.53599999999994</v>
      </c>
      <c r="F51" s="1209">
        <v>31337</v>
      </c>
      <c r="G51" s="1208">
        <v>57.789000000000001</v>
      </c>
    </row>
    <row r="52" spans="1:7" x14ac:dyDescent="0.2">
      <c r="A52" s="218">
        <v>18</v>
      </c>
      <c r="B52" s="749" t="s">
        <v>592</v>
      </c>
      <c r="C52" s="1208">
        <v>218624.62624000001</v>
      </c>
      <c r="D52" s="1205">
        <v>2595.1635899999997</v>
      </c>
      <c r="E52" s="1205">
        <v>7876.7529999999997</v>
      </c>
      <c r="F52" s="1209">
        <v>480358</v>
      </c>
      <c r="G52" s="1208">
        <v>64.59</v>
      </c>
    </row>
    <row r="53" spans="1:7" x14ac:dyDescent="0.2">
      <c r="A53" s="218">
        <v>19</v>
      </c>
      <c r="B53" s="749" t="s">
        <v>694</v>
      </c>
      <c r="C53" s="1208">
        <v>160500.17199999999</v>
      </c>
      <c r="D53" s="1212">
        <v>0</v>
      </c>
      <c r="E53" s="1205">
        <v>24875.205999999998</v>
      </c>
      <c r="F53" s="1209">
        <v>472748</v>
      </c>
      <c r="G53" s="1208">
        <v>72.046000000000006</v>
      </c>
    </row>
    <row r="54" spans="1:7" x14ac:dyDescent="0.2">
      <c r="A54" s="147">
        <v>20</v>
      </c>
      <c r="B54" s="750" t="s">
        <v>681</v>
      </c>
      <c r="C54" s="1208">
        <v>89934.386419999995</v>
      </c>
      <c r="D54" s="1212">
        <v>546.65407999999991</v>
      </c>
      <c r="E54" s="1212">
        <v>2033.664</v>
      </c>
      <c r="F54" s="1213">
        <v>154592</v>
      </c>
      <c r="G54" s="1208">
        <v>143.59700000000001</v>
      </c>
    </row>
    <row r="55" spans="1:7" ht="42.75" x14ac:dyDescent="0.2">
      <c r="A55" s="147">
        <v>21</v>
      </c>
      <c r="B55" s="750" t="s">
        <v>682</v>
      </c>
      <c r="C55" s="1208">
        <v>0.52</v>
      </c>
      <c r="D55" s="1212">
        <v>0</v>
      </c>
      <c r="E55" s="1212">
        <v>2E-3</v>
      </c>
      <c r="F55" s="1213">
        <v>0</v>
      </c>
      <c r="G55" s="1208">
        <v>0</v>
      </c>
    </row>
    <row r="56" spans="1:7" ht="15" thickBot="1" x14ac:dyDescent="0.25">
      <c r="A56" s="145">
        <v>22</v>
      </c>
      <c r="B56" s="750" t="s">
        <v>783</v>
      </c>
      <c r="C56" s="1214">
        <v>0</v>
      </c>
      <c r="D56" s="1205">
        <v>0</v>
      </c>
      <c r="E56" s="1212">
        <v>0</v>
      </c>
      <c r="F56" s="1213">
        <v>0</v>
      </c>
      <c r="G56" s="1214">
        <v>0</v>
      </c>
    </row>
    <row r="57" spans="1:7" ht="15" thickBot="1" x14ac:dyDescent="0.25">
      <c r="A57" s="751">
        <v>23</v>
      </c>
      <c r="B57" s="752" t="s">
        <v>454</v>
      </c>
      <c r="C57" s="1215">
        <f>SUM(C35:C56)</f>
        <v>49066252.072639987</v>
      </c>
      <c r="D57" s="1215">
        <f>SUM(D35:D56)</f>
        <v>519830.22217999998</v>
      </c>
      <c r="E57" s="1215">
        <f>SUM(E35:E56)</f>
        <v>1017583.625</v>
      </c>
      <c r="F57" s="1215">
        <f>SUM(F35:F56)</f>
        <v>50091990</v>
      </c>
      <c r="G57" s="1216">
        <f>SUM(G35:G56)</f>
        <v>192306.22099999999</v>
      </c>
    </row>
  </sheetData>
  <mergeCells count="9">
    <mergeCell ref="A34:G34"/>
    <mergeCell ref="A3:G3"/>
    <mergeCell ref="A8:G8"/>
    <mergeCell ref="A5:A7"/>
    <mergeCell ref="B5:B7"/>
    <mergeCell ref="C5:D5"/>
    <mergeCell ref="E5:E6"/>
    <mergeCell ref="F5:F6"/>
    <mergeCell ref="G5:G6"/>
  </mergeCells>
  <printOptions horizontalCentered="1"/>
  <pageMargins left="0.7" right="0.7" top="0.75" bottom="0.75" header="0.3" footer="0.3"/>
  <pageSetup paperSize="9" scale="61" orientation="landscape" r:id="rId1"/>
  <headerFooter>
    <oddHeader>&amp;L&amp;"Tahoma,Bold"Банка/Штедилница__________________&amp;R&amp;"Tahoma,Bold"Образец КРЗД</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D16"/>
  <sheetViews>
    <sheetView zoomScale="110" zoomScaleNormal="110" workbookViewId="0">
      <selection activeCell="F28" sqref="A1:XFD1048576"/>
    </sheetView>
  </sheetViews>
  <sheetFormatPr defaultColWidth="9.140625" defaultRowHeight="14.25" x14ac:dyDescent="0.2"/>
  <cols>
    <col min="1" max="1" width="9.7109375" style="1" customWidth="1"/>
    <col min="2" max="2" width="76.7109375" style="1" customWidth="1"/>
    <col min="3" max="3" width="22.5703125" style="1" customWidth="1"/>
    <col min="4" max="4" width="27.140625" style="1" customWidth="1"/>
    <col min="5" max="5" width="3.28515625" style="1" customWidth="1"/>
    <col min="6" max="6" width="13.85546875" style="1" customWidth="1"/>
    <col min="7" max="7" width="25" style="1" customWidth="1"/>
    <col min="8" max="16384" width="9.140625" style="1"/>
  </cols>
  <sheetData>
    <row r="1" spans="1:4" x14ac:dyDescent="0.2">
      <c r="A1" s="1320" t="s">
        <v>713</v>
      </c>
      <c r="B1" s="1320"/>
      <c r="C1" s="1320"/>
      <c r="D1" s="1320"/>
    </row>
    <row r="2" spans="1:4" x14ac:dyDescent="0.2">
      <c r="A2" s="167"/>
      <c r="B2" s="167"/>
      <c r="C2" s="167"/>
      <c r="D2" s="167"/>
    </row>
    <row r="3" spans="1:4" ht="15" thickBot="1" x14ac:dyDescent="0.25">
      <c r="A3" s="565"/>
      <c r="B3" s="565"/>
      <c r="C3" s="565"/>
      <c r="D3" s="826" t="s">
        <v>1</v>
      </c>
    </row>
    <row r="4" spans="1:4" ht="43.5" thickBot="1" x14ac:dyDescent="0.25">
      <c r="A4" s="1429" t="s">
        <v>0</v>
      </c>
      <c r="B4" s="1431" t="s">
        <v>29</v>
      </c>
      <c r="C4" s="615" t="s">
        <v>618</v>
      </c>
      <c r="D4" s="615" t="s">
        <v>784</v>
      </c>
    </row>
    <row r="5" spans="1:4" ht="15" thickBot="1" x14ac:dyDescent="0.25">
      <c r="A5" s="1430"/>
      <c r="B5" s="1432"/>
      <c r="C5" s="614">
        <v>1</v>
      </c>
      <c r="D5" s="614">
        <v>2</v>
      </c>
    </row>
    <row r="6" spans="1:4" ht="15" thickBot="1" x14ac:dyDescent="0.25">
      <c r="A6" s="678" t="s">
        <v>250</v>
      </c>
      <c r="B6" s="613" t="s">
        <v>617</v>
      </c>
      <c r="C6" s="612"/>
      <c r="D6" s="611"/>
    </row>
    <row r="7" spans="1:4" ht="15" thickBot="1" x14ac:dyDescent="0.25">
      <c r="A7" s="678" t="s">
        <v>247</v>
      </c>
      <c r="B7" s="613" t="s">
        <v>616</v>
      </c>
      <c r="C7" s="612"/>
      <c r="D7" s="611"/>
    </row>
    <row r="8" spans="1:4" x14ac:dyDescent="0.2">
      <c r="A8" s="679" t="s">
        <v>248</v>
      </c>
      <c r="B8" s="432" t="s">
        <v>615</v>
      </c>
      <c r="C8" s="610">
        <f>C9+C10+C11+C12+C13+C14</f>
        <v>0</v>
      </c>
      <c r="D8" s="609"/>
    </row>
    <row r="9" spans="1:4" x14ac:dyDescent="0.2">
      <c r="A9" s="680" t="s">
        <v>614</v>
      </c>
      <c r="B9" s="608" t="s">
        <v>740</v>
      </c>
      <c r="C9" s="607"/>
      <c r="D9" s="606"/>
    </row>
    <row r="10" spans="1:4" x14ac:dyDescent="0.2">
      <c r="A10" s="680" t="s">
        <v>613</v>
      </c>
      <c r="B10" s="608" t="s">
        <v>612</v>
      </c>
      <c r="C10" s="607"/>
      <c r="D10" s="606"/>
    </row>
    <row r="11" spans="1:4" x14ac:dyDescent="0.2">
      <c r="A11" s="680" t="s">
        <v>611</v>
      </c>
      <c r="B11" s="608" t="s">
        <v>610</v>
      </c>
      <c r="C11" s="607"/>
      <c r="D11" s="607"/>
    </row>
    <row r="12" spans="1:4" x14ac:dyDescent="0.2">
      <c r="A12" s="680" t="s">
        <v>609</v>
      </c>
      <c r="B12" s="608" t="s">
        <v>608</v>
      </c>
      <c r="C12" s="607"/>
      <c r="D12" s="607"/>
    </row>
    <row r="13" spans="1:4" x14ac:dyDescent="0.2">
      <c r="A13" s="680" t="s">
        <v>607</v>
      </c>
      <c r="B13" s="608" t="s">
        <v>606</v>
      </c>
      <c r="C13" s="607"/>
      <c r="D13" s="606"/>
    </row>
    <row r="14" spans="1:4" x14ac:dyDescent="0.2">
      <c r="A14" s="680" t="s">
        <v>605</v>
      </c>
      <c r="B14" s="608" t="s">
        <v>604</v>
      </c>
      <c r="C14" s="607"/>
      <c r="D14" s="606"/>
    </row>
    <row r="15" spans="1:4" ht="15" thickBot="1" x14ac:dyDescent="0.25">
      <c r="A15" s="681" t="s">
        <v>249</v>
      </c>
      <c r="B15" s="605" t="s">
        <v>663</v>
      </c>
      <c r="C15" s="604">
        <f>C6+C7-C8</f>
        <v>0</v>
      </c>
      <c r="D15" s="603"/>
    </row>
    <row r="16" spans="1:4" x14ac:dyDescent="0.2">
      <c r="A16" s="1" t="s">
        <v>731</v>
      </c>
    </row>
  </sheetData>
  <mergeCells count="3">
    <mergeCell ref="A1:D1"/>
    <mergeCell ref="A4:A5"/>
    <mergeCell ref="B4:B5"/>
  </mergeCells>
  <printOptions horizontalCentered="1"/>
  <pageMargins left="0.7" right="0.7" top="0.75" bottom="0.75" header="0.3" footer="0.3"/>
  <pageSetup paperSize="9" scale="96" orientation="landscape" r:id="rId1"/>
  <headerFooter>
    <oddHeader>&amp;L&amp;"Tahoma,Bold"Банка/Штедилница__________________&amp;R&amp;"Tahoma,Bold"Образец КРНФ</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H12"/>
  <sheetViews>
    <sheetView zoomScaleNormal="100" workbookViewId="0">
      <selection activeCell="E21" sqref="E21"/>
    </sheetView>
  </sheetViews>
  <sheetFormatPr defaultRowHeight="15" x14ac:dyDescent="0.25"/>
  <cols>
    <col min="1" max="1" width="8" customWidth="1"/>
    <col min="2" max="2" width="27" customWidth="1"/>
    <col min="3" max="3" width="16.7109375" customWidth="1"/>
    <col min="4" max="4" width="16" bestFit="1" customWidth="1"/>
    <col min="5" max="5" width="21.85546875" customWidth="1"/>
    <col min="6" max="6" width="16" bestFit="1" customWidth="1"/>
    <col min="7" max="7" width="14.5703125" bestFit="1" customWidth="1"/>
    <col min="8" max="8" width="17.5703125" bestFit="1" customWidth="1"/>
    <col min="9" max="9" width="9.5703125" customWidth="1"/>
  </cols>
  <sheetData>
    <row r="1" spans="1:8" x14ac:dyDescent="0.25">
      <c r="A1" s="122" t="s">
        <v>1020</v>
      </c>
    </row>
    <row r="2" spans="1:8" x14ac:dyDescent="0.25">
      <c r="A2" s="122"/>
    </row>
    <row r="3" spans="1:8" x14ac:dyDescent="0.25">
      <c r="A3" s="1322" t="s">
        <v>1032</v>
      </c>
      <c r="B3" s="1322"/>
      <c r="C3" s="1322"/>
      <c r="D3" s="1322"/>
      <c r="E3" s="1322"/>
      <c r="F3" s="1322"/>
      <c r="G3" s="1322"/>
      <c r="H3" s="1322"/>
    </row>
    <row r="4" spans="1:8" x14ac:dyDescent="0.25">
      <c r="A4" s="760"/>
      <c r="B4" s="760"/>
      <c r="C4" s="760"/>
      <c r="D4" s="760"/>
      <c r="E4" s="760"/>
      <c r="F4" s="760"/>
      <c r="G4" s="760"/>
      <c r="H4" s="760"/>
    </row>
    <row r="5" spans="1:8" ht="15.75" thickBot="1" x14ac:dyDescent="0.3">
      <c r="A5" s="624"/>
      <c r="H5" s="124" t="s">
        <v>1</v>
      </c>
    </row>
    <row r="6" spans="1:8" ht="15.75" thickBot="1" x14ac:dyDescent="0.3">
      <c r="A6" s="1433" t="s">
        <v>0</v>
      </c>
      <c r="B6" s="1436" t="s">
        <v>29</v>
      </c>
      <c r="C6" s="1439" t="s">
        <v>676</v>
      </c>
      <c r="D6" s="1440"/>
      <c r="E6" s="1440"/>
      <c r="F6" s="1440"/>
      <c r="G6" s="1440"/>
      <c r="H6" s="1441"/>
    </row>
    <row r="7" spans="1:8" ht="43.5" thickBot="1" x14ac:dyDescent="0.3">
      <c r="A7" s="1434"/>
      <c r="B7" s="1437"/>
      <c r="C7" s="566" t="s">
        <v>554</v>
      </c>
      <c r="D7" s="567" t="s">
        <v>623</v>
      </c>
      <c r="E7" s="567" t="s">
        <v>622</v>
      </c>
      <c r="F7" s="567" t="s">
        <v>621</v>
      </c>
      <c r="G7" s="567" t="s">
        <v>620</v>
      </c>
      <c r="H7" s="623" t="s">
        <v>454</v>
      </c>
    </row>
    <row r="8" spans="1:8" ht="15.75" thickBot="1" x14ac:dyDescent="0.3">
      <c r="A8" s="1435"/>
      <c r="B8" s="1438"/>
      <c r="C8" s="622">
        <v>1</v>
      </c>
      <c r="D8" s="621">
        <v>2</v>
      </c>
      <c r="E8" s="621">
        <v>3</v>
      </c>
      <c r="F8" s="621">
        <v>4</v>
      </c>
      <c r="G8" s="621">
        <v>5</v>
      </c>
      <c r="H8" s="620" t="s">
        <v>724</v>
      </c>
    </row>
    <row r="9" spans="1:8" x14ac:dyDescent="0.25">
      <c r="A9" s="619">
        <v>1</v>
      </c>
      <c r="B9" s="618" t="s">
        <v>576</v>
      </c>
      <c r="C9" s="1217">
        <v>257155.38592999999</v>
      </c>
      <c r="D9" s="1218">
        <v>23908823.330629982</v>
      </c>
      <c r="E9" s="1218">
        <v>20975152.844979998</v>
      </c>
      <c r="F9" s="1218">
        <v>63393861.519610129</v>
      </c>
      <c r="G9" s="1218">
        <v>4780202.1057500029</v>
      </c>
      <c r="H9" s="1219">
        <f>C9+D9+E9+F9+G9</f>
        <v>113315195.18690012</v>
      </c>
    </row>
    <row r="10" spans="1:8" ht="34.5" customHeight="1" thickBot="1" x14ac:dyDescent="0.3">
      <c r="A10" s="617">
        <v>2</v>
      </c>
      <c r="B10" s="616" t="s">
        <v>619</v>
      </c>
      <c r="C10" s="1220">
        <v>7.5</v>
      </c>
      <c r="D10" s="1115">
        <v>16028806.530989995</v>
      </c>
      <c r="E10" s="1115">
        <v>9997626.8504700009</v>
      </c>
      <c r="F10" s="1115">
        <v>661482.32400000002</v>
      </c>
      <c r="G10" s="1115">
        <v>0</v>
      </c>
      <c r="H10" s="1221">
        <f>C10+D10+E10+F10+G10</f>
        <v>26687923.205459997</v>
      </c>
    </row>
    <row r="11" spans="1:8" ht="15.75" thickBot="1" x14ac:dyDescent="0.3">
      <c r="A11" s="297">
        <v>3</v>
      </c>
      <c r="B11" s="682" t="s">
        <v>454</v>
      </c>
      <c r="C11" s="1216">
        <f>C9+C10</f>
        <v>257162.88592999999</v>
      </c>
      <c r="D11" s="1222">
        <f t="shared" ref="D11:H11" si="0">D9+D10</f>
        <v>39937629.861619979</v>
      </c>
      <c r="E11" s="1222">
        <f t="shared" si="0"/>
        <v>30972779.69545</v>
      </c>
      <c r="F11" s="1222">
        <f t="shared" si="0"/>
        <v>64055343.84361013</v>
      </c>
      <c r="G11" s="1222">
        <f t="shared" si="0"/>
        <v>4780202.1057500029</v>
      </c>
      <c r="H11" s="1223">
        <f t="shared" si="0"/>
        <v>140003118.39236012</v>
      </c>
    </row>
    <row r="12" spans="1:8" x14ac:dyDescent="0.25">
      <c r="A12" s="1224" t="s">
        <v>1149</v>
      </c>
    </row>
  </sheetData>
  <mergeCells count="4">
    <mergeCell ref="A6:A8"/>
    <mergeCell ref="B6:B8"/>
    <mergeCell ref="C6:H6"/>
    <mergeCell ref="A3:H3"/>
  </mergeCells>
  <printOptions horizontalCentered="1"/>
  <pageMargins left="0.7" right="0.7" top="0.75" bottom="0.75" header="0.3" footer="0.3"/>
  <pageSetup paperSize="9" orientation="landscape" r:id="rId1"/>
  <headerFooter>
    <oddHeader>&amp;L&amp;"Tahoma,Bold"Банка/Штедилница__________________&amp;R&amp;"Tahoma,Bold"Образец КРПР</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J12"/>
  <sheetViews>
    <sheetView topLeftCell="C1" zoomScaleNormal="100" workbookViewId="0">
      <selection activeCell="F28" sqref="A1:XFD1048576"/>
    </sheetView>
  </sheetViews>
  <sheetFormatPr defaultRowHeight="15" x14ac:dyDescent="0.25"/>
  <cols>
    <col min="1" max="1" width="9.140625" customWidth="1"/>
    <col min="2" max="2" width="31.85546875" customWidth="1"/>
    <col min="3" max="8" width="16.140625" customWidth="1"/>
    <col min="9" max="9" width="15.85546875" customWidth="1"/>
    <col min="10" max="10" width="17.5703125" customWidth="1"/>
  </cols>
  <sheetData>
    <row r="1" spans="1:10" x14ac:dyDescent="0.25">
      <c r="A1" s="1322" t="s">
        <v>715</v>
      </c>
      <c r="B1" s="1322"/>
      <c r="C1" s="1322"/>
      <c r="D1" s="1322"/>
      <c r="E1" s="1322"/>
      <c r="F1" s="1322"/>
      <c r="G1" s="1322"/>
      <c r="H1" s="1322"/>
      <c r="I1" s="1322"/>
      <c r="J1" s="1322"/>
    </row>
    <row r="2" spans="1:10" ht="15.75" thickBot="1" x14ac:dyDescent="0.3">
      <c r="A2" s="1"/>
      <c r="B2" s="1"/>
      <c r="C2" s="1"/>
      <c r="D2" s="1444"/>
      <c r="E2" s="1444"/>
      <c r="F2" s="1"/>
      <c r="G2" s="1"/>
      <c r="H2" s="1"/>
      <c r="I2" s="1"/>
      <c r="J2" s="124" t="s">
        <v>1</v>
      </c>
    </row>
    <row r="3" spans="1:10" ht="15.75" thickBot="1" x14ac:dyDescent="0.3">
      <c r="A3" s="1380" t="s">
        <v>0</v>
      </c>
      <c r="B3" s="1380" t="s">
        <v>29</v>
      </c>
      <c r="C3" s="1445" t="s">
        <v>634</v>
      </c>
      <c r="D3" s="1446"/>
      <c r="E3" s="1446"/>
      <c r="F3" s="1446"/>
      <c r="G3" s="1446"/>
      <c r="H3" s="1446"/>
      <c r="I3" s="1446"/>
      <c r="J3" s="1447"/>
    </row>
    <row r="4" spans="1:10" ht="41.25" customHeight="1" thickBot="1" x14ac:dyDescent="0.3">
      <c r="A4" s="1381"/>
      <c r="B4" s="1381"/>
      <c r="C4" s="1448" t="s">
        <v>633</v>
      </c>
      <c r="D4" s="1449"/>
      <c r="E4" s="1450" t="s">
        <v>632</v>
      </c>
      <c r="F4" s="1448"/>
      <c r="G4" s="1450" t="s">
        <v>631</v>
      </c>
      <c r="H4" s="1449"/>
      <c r="I4" s="1442" t="s">
        <v>454</v>
      </c>
      <c r="J4" s="1443"/>
    </row>
    <row r="5" spans="1:10" ht="29.25" thickBot="1" x14ac:dyDescent="0.3">
      <c r="A5" s="1381"/>
      <c r="B5" s="1381"/>
      <c r="C5" s="514" t="s">
        <v>630</v>
      </c>
      <c r="D5" s="569" t="s">
        <v>629</v>
      </c>
      <c r="E5" s="512" t="s">
        <v>630</v>
      </c>
      <c r="F5" s="568" t="s">
        <v>629</v>
      </c>
      <c r="G5" s="512" t="s">
        <v>630</v>
      </c>
      <c r="H5" s="647" t="s">
        <v>629</v>
      </c>
      <c r="I5" s="512" t="s">
        <v>630</v>
      </c>
      <c r="J5" s="569" t="s">
        <v>629</v>
      </c>
    </row>
    <row r="6" spans="1:10" ht="15.75" thickBot="1" x14ac:dyDescent="0.3">
      <c r="A6" s="1381"/>
      <c r="B6" s="1381"/>
      <c r="C6" s="646">
        <v>1</v>
      </c>
      <c r="D6" s="644">
        <v>2</v>
      </c>
      <c r="E6" s="643">
        <v>3</v>
      </c>
      <c r="F6" s="645">
        <v>4</v>
      </c>
      <c r="G6" s="643">
        <v>5</v>
      </c>
      <c r="H6" s="644">
        <v>6</v>
      </c>
      <c r="I6" s="643" t="s">
        <v>455</v>
      </c>
      <c r="J6" s="642" t="s">
        <v>456</v>
      </c>
    </row>
    <row r="7" spans="1:10" x14ac:dyDescent="0.25">
      <c r="A7" s="641" t="s">
        <v>250</v>
      </c>
      <c r="B7" s="433" t="s">
        <v>628</v>
      </c>
      <c r="C7" s="640"/>
      <c r="D7" s="639"/>
      <c r="E7" s="638"/>
      <c r="F7" s="639"/>
      <c r="G7" s="638"/>
      <c r="H7" s="638"/>
      <c r="I7" s="637">
        <f t="shared" ref="I7:J11" si="0">C7+E7+G7</f>
        <v>0</v>
      </c>
      <c r="J7" s="636">
        <f t="shared" si="0"/>
        <v>0</v>
      </c>
    </row>
    <row r="8" spans="1:10" x14ac:dyDescent="0.25">
      <c r="A8" s="635" t="s">
        <v>247</v>
      </c>
      <c r="B8" s="451" t="s">
        <v>627</v>
      </c>
      <c r="C8" s="633"/>
      <c r="D8" s="358"/>
      <c r="E8" s="593"/>
      <c r="F8" s="358"/>
      <c r="G8" s="593"/>
      <c r="H8" s="593"/>
      <c r="I8" s="632">
        <f t="shared" si="0"/>
        <v>0</v>
      </c>
      <c r="J8" s="631">
        <f t="shared" si="0"/>
        <v>0</v>
      </c>
    </row>
    <row r="9" spans="1:10" x14ac:dyDescent="0.25">
      <c r="A9" s="635" t="s">
        <v>248</v>
      </c>
      <c r="B9" s="335" t="s">
        <v>626</v>
      </c>
      <c r="C9" s="633"/>
      <c r="D9" s="358"/>
      <c r="E9" s="593"/>
      <c r="F9" s="358"/>
      <c r="G9" s="593"/>
      <c r="H9" s="593"/>
      <c r="I9" s="632">
        <f t="shared" si="0"/>
        <v>0</v>
      </c>
      <c r="J9" s="631">
        <f t="shared" si="0"/>
        <v>0</v>
      </c>
    </row>
    <row r="10" spans="1:10" x14ac:dyDescent="0.25">
      <c r="A10" s="635" t="s">
        <v>249</v>
      </c>
      <c r="B10" s="634" t="s">
        <v>625</v>
      </c>
      <c r="C10" s="633"/>
      <c r="D10" s="358"/>
      <c r="E10" s="593"/>
      <c r="F10" s="358"/>
      <c r="G10" s="593"/>
      <c r="H10" s="593"/>
      <c r="I10" s="632">
        <f t="shared" si="0"/>
        <v>0</v>
      </c>
      <c r="J10" s="631">
        <f t="shared" si="0"/>
        <v>0</v>
      </c>
    </row>
    <row r="11" spans="1:10" ht="15.75" thickBot="1" x14ac:dyDescent="0.3">
      <c r="A11" s="630" t="s">
        <v>254</v>
      </c>
      <c r="B11" s="629" t="s">
        <v>624</v>
      </c>
      <c r="C11" s="714"/>
      <c r="D11" s="715"/>
      <c r="E11" s="716"/>
      <c r="F11" s="715"/>
      <c r="G11" s="716"/>
      <c r="H11" s="716"/>
      <c r="I11" s="628">
        <f t="shared" si="0"/>
        <v>0</v>
      </c>
      <c r="J11" s="627">
        <f t="shared" si="0"/>
        <v>0</v>
      </c>
    </row>
    <row r="12" spans="1:10" ht="15.75" thickBot="1" x14ac:dyDescent="0.3">
      <c r="A12" s="626" t="s">
        <v>255</v>
      </c>
      <c r="B12" s="675" t="s">
        <v>454</v>
      </c>
      <c r="C12" s="717">
        <f t="shared" ref="C12:J12" si="1">C7+C8+C9+C10+C11</f>
        <v>0</v>
      </c>
      <c r="D12" s="717">
        <f t="shared" si="1"/>
        <v>0</v>
      </c>
      <c r="E12" s="717">
        <f t="shared" si="1"/>
        <v>0</v>
      </c>
      <c r="F12" s="717">
        <f t="shared" si="1"/>
        <v>0</v>
      </c>
      <c r="G12" s="717">
        <f t="shared" si="1"/>
        <v>0</v>
      </c>
      <c r="H12" s="717">
        <f t="shared" si="1"/>
        <v>0</v>
      </c>
      <c r="I12" s="625">
        <f t="shared" si="1"/>
        <v>0</v>
      </c>
      <c r="J12" s="718">
        <f t="shared" si="1"/>
        <v>0</v>
      </c>
    </row>
  </sheetData>
  <mergeCells count="9">
    <mergeCell ref="A1:J1"/>
    <mergeCell ref="I4:J4"/>
    <mergeCell ref="D2:E2"/>
    <mergeCell ref="A3:A6"/>
    <mergeCell ref="B3:B6"/>
    <mergeCell ref="C3:J3"/>
    <mergeCell ref="C4:D4"/>
    <mergeCell ref="E4:F4"/>
    <mergeCell ref="G4:H4"/>
  </mergeCells>
  <printOptions horizontalCentered="1"/>
  <pageMargins left="0.25" right="0.2" top="0.75" bottom="0.75" header="0.3" footer="0.3"/>
  <pageSetup paperSize="9" scale="83" orientation="landscape" r:id="rId1"/>
  <headerFooter>
    <oddHeader>&amp;L&amp;"Tahoma,Bold"Банка/Штедилница__________________&amp;R&amp;"Tahoma,Bold"Образец КРПС</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A1:M33"/>
  <sheetViews>
    <sheetView zoomScaleNormal="100" workbookViewId="0">
      <selection activeCell="A22" sqref="A22:M23"/>
    </sheetView>
  </sheetViews>
  <sheetFormatPr defaultColWidth="9.140625" defaultRowHeight="14.25" x14ac:dyDescent="0.2"/>
  <cols>
    <col min="1" max="1" width="13.42578125" style="1" customWidth="1"/>
    <col min="2" max="2" width="45.85546875" style="1" customWidth="1"/>
    <col min="3" max="3" width="8.140625" style="1" customWidth="1"/>
    <col min="4" max="4" width="8.42578125" style="1" customWidth="1"/>
    <col min="5" max="8" width="13.28515625" style="1" customWidth="1"/>
    <col min="9" max="11" width="14.28515625" style="1" bestFit="1" customWidth="1"/>
    <col min="12" max="12" width="13.28515625" style="1" customWidth="1"/>
    <col min="13" max="13" width="15.7109375" style="1" bestFit="1" customWidth="1"/>
    <col min="14" max="16384" width="9.140625" style="1"/>
  </cols>
  <sheetData>
    <row r="1" spans="1:13" x14ac:dyDescent="0.2">
      <c r="A1" s="122" t="s">
        <v>1020</v>
      </c>
    </row>
    <row r="2" spans="1:13" x14ac:dyDescent="0.2">
      <c r="A2" s="122"/>
    </row>
    <row r="3" spans="1:13" x14ac:dyDescent="0.2">
      <c r="A3" s="1312" t="s">
        <v>1033</v>
      </c>
      <c r="B3" s="1312"/>
      <c r="C3" s="1312"/>
      <c r="D3" s="1312"/>
      <c r="E3" s="1312"/>
      <c r="F3" s="1312"/>
      <c r="G3" s="1312"/>
      <c r="H3" s="1312"/>
      <c r="I3" s="1312"/>
      <c r="J3" s="1312"/>
      <c r="K3" s="1312"/>
      <c r="L3" s="1312"/>
      <c r="M3" s="1312"/>
    </row>
    <row r="5" spans="1:13" ht="15" thickBot="1" x14ac:dyDescent="0.25">
      <c r="A5" s="122" t="s">
        <v>741</v>
      </c>
      <c r="L5" s="1" t="s">
        <v>1</v>
      </c>
    </row>
    <row r="6" spans="1:13" ht="15" thickBot="1" x14ac:dyDescent="0.25">
      <c r="A6" s="1380" t="s">
        <v>0</v>
      </c>
      <c r="B6" s="1478" t="s">
        <v>635</v>
      </c>
      <c r="C6" s="1481" t="s">
        <v>636</v>
      </c>
      <c r="D6" s="1481"/>
      <c r="E6" s="1481"/>
      <c r="F6" s="1481"/>
      <c r="G6" s="1481"/>
      <c r="H6" s="1481"/>
      <c r="I6" s="1481"/>
      <c r="J6" s="1481"/>
      <c r="K6" s="1481"/>
      <c r="L6" s="1481"/>
      <c r="M6" s="1482" t="s">
        <v>454</v>
      </c>
    </row>
    <row r="7" spans="1:13" ht="15" thickBot="1" x14ac:dyDescent="0.25">
      <c r="A7" s="1381"/>
      <c r="B7" s="1479"/>
      <c r="C7" s="648">
        <v>0</v>
      </c>
      <c r="D7" s="649">
        <v>0.1</v>
      </c>
      <c r="E7" s="649">
        <v>0.2</v>
      </c>
      <c r="F7" s="649">
        <v>0.35</v>
      </c>
      <c r="G7" s="649">
        <v>0.5</v>
      </c>
      <c r="H7" s="649">
        <v>0.7</v>
      </c>
      <c r="I7" s="649">
        <v>0.75</v>
      </c>
      <c r="J7" s="650">
        <v>1</v>
      </c>
      <c r="K7" s="650">
        <v>1.5</v>
      </c>
      <c r="L7" s="757">
        <v>2.5</v>
      </c>
      <c r="M7" s="1483"/>
    </row>
    <row r="8" spans="1:13" ht="15" thickBot="1" x14ac:dyDescent="0.25">
      <c r="A8" s="1382"/>
      <c r="B8" s="1480"/>
      <c r="C8" s="651">
        <v>1</v>
      </c>
      <c r="D8" s="651">
        <v>2</v>
      </c>
      <c r="E8" s="651">
        <v>3</v>
      </c>
      <c r="F8" s="651">
        <v>4</v>
      </c>
      <c r="G8" s="651">
        <v>5</v>
      </c>
      <c r="H8" s="651">
        <v>6</v>
      </c>
      <c r="I8" s="651">
        <v>7</v>
      </c>
      <c r="J8" s="651">
        <v>8</v>
      </c>
      <c r="K8" s="651">
        <v>9</v>
      </c>
      <c r="L8" s="758">
        <v>10</v>
      </c>
      <c r="M8" s="759">
        <v>11</v>
      </c>
    </row>
    <row r="9" spans="1:13" ht="28.5" x14ac:dyDescent="0.2">
      <c r="A9" s="256">
        <v>1</v>
      </c>
      <c r="B9" s="652" t="s">
        <v>742</v>
      </c>
      <c r="C9" s="1064">
        <v>0</v>
      </c>
      <c r="D9" s="1065">
        <v>0</v>
      </c>
      <c r="E9" s="1065">
        <v>252662</v>
      </c>
      <c r="F9" s="1065"/>
      <c r="G9" s="1065">
        <v>0</v>
      </c>
      <c r="H9" s="1065">
        <v>0</v>
      </c>
      <c r="I9" s="1065"/>
      <c r="J9" s="1065">
        <v>3</v>
      </c>
      <c r="K9" s="1065">
        <v>0</v>
      </c>
      <c r="L9" s="1066"/>
      <c r="M9" s="1067">
        <v>252665</v>
      </c>
    </row>
    <row r="10" spans="1:13" ht="28.5" x14ac:dyDescent="0.2">
      <c r="A10" s="143">
        <v>2</v>
      </c>
      <c r="B10" s="653" t="s">
        <v>637</v>
      </c>
      <c r="C10" s="1068">
        <v>0</v>
      </c>
      <c r="D10" s="1069">
        <v>0</v>
      </c>
      <c r="E10" s="1069">
        <v>0</v>
      </c>
      <c r="F10" s="1069"/>
      <c r="G10" s="1069">
        <v>0</v>
      </c>
      <c r="H10" s="1069">
        <v>0</v>
      </c>
      <c r="I10" s="1069"/>
      <c r="J10" s="1069">
        <v>-2</v>
      </c>
      <c r="K10" s="1069">
        <v>0</v>
      </c>
      <c r="L10" s="1070"/>
      <c r="M10" s="1071">
        <v>-2</v>
      </c>
    </row>
    <row r="11" spans="1:13" x14ac:dyDescent="0.2">
      <c r="A11" s="143">
        <v>3</v>
      </c>
      <c r="B11" s="653" t="s">
        <v>786</v>
      </c>
      <c r="C11" s="1068">
        <v>0</v>
      </c>
      <c r="D11" s="1069">
        <v>0</v>
      </c>
      <c r="E11" s="1069">
        <v>0</v>
      </c>
      <c r="F11" s="1069"/>
      <c r="G11" s="1069">
        <v>0</v>
      </c>
      <c r="H11" s="1069">
        <v>0</v>
      </c>
      <c r="I11" s="1069"/>
      <c r="J11" s="1069">
        <v>433766</v>
      </c>
      <c r="K11" s="1069">
        <v>0</v>
      </c>
      <c r="L11" s="1070"/>
      <c r="M11" s="1071">
        <v>433766</v>
      </c>
    </row>
    <row r="12" spans="1:13" ht="28.5" x14ac:dyDescent="0.2">
      <c r="A12" s="143">
        <v>4</v>
      </c>
      <c r="B12" s="653" t="s">
        <v>743</v>
      </c>
      <c r="C12" s="1068">
        <v>0</v>
      </c>
      <c r="D12" s="1069">
        <v>0</v>
      </c>
      <c r="E12" s="1069">
        <v>0</v>
      </c>
      <c r="F12" s="1069"/>
      <c r="G12" s="1069">
        <v>0</v>
      </c>
      <c r="H12" s="1069">
        <v>0</v>
      </c>
      <c r="I12" s="1069"/>
      <c r="J12" s="1069">
        <v>0</v>
      </c>
      <c r="K12" s="1069">
        <v>0</v>
      </c>
      <c r="L12" s="1070"/>
      <c r="M12" s="1071">
        <v>0</v>
      </c>
    </row>
    <row r="13" spans="1:13" x14ac:dyDescent="0.2">
      <c r="A13" s="143">
        <v>5</v>
      </c>
      <c r="B13" s="653" t="s">
        <v>744</v>
      </c>
      <c r="C13" s="1068">
        <v>0</v>
      </c>
      <c r="D13" s="1069">
        <v>0</v>
      </c>
      <c r="E13" s="1069">
        <v>1049447</v>
      </c>
      <c r="F13" s="1069"/>
      <c r="G13" s="1069">
        <v>22818</v>
      </c>
      <c r="H13" s="1069">
        <v>0</v>
      </c>
      <c r="I13" s="1069"/>
      <c r="J13" s="1069">
        <v>94437</v>
      </c>
      <c r="K13" s="1069">
        <v>0</v>
      </c>
      <c r="L13" s="1070"/>
      <c r="M13" s="1071">
        <v>1166702</v>
      </c>
    </row>
    <row r="14" spans="1:13" x14ac:dyDescent="0.2">
      <c r="A14" s="143">
        <v>6</v>
      </c>
      <c r="B14" s="653" t="s">
        <v>215</v>
      </c>
      <c r="C14" s="1068">
        <v>0</v>
      </c>
      <c r="D14" s="1069">
        <v>0</v>
      </c>
      <c r="E14" s="1069">
        <v>0</v>
      </c>
      <c r="F14" s="1069"/>
      <c r="G14" s="1069">
        <v>0</v>
      </c>
      <c r="H14" s="1069">
        <v>0</v>
      </c>
      <c r="I14" s="1069"/>
      <c r="J14" s="1069">
        <v>37980921</v>
      </c>
      <c r="K14" s="1069">
        <v>4732025</v>
      </c>
      <c r="L14" s="1070"/>
      <c r="M14" s="1071">
        <v>42712946</v>
      </c>
    </row>
    <row r="15" spans="1:13" x14ac:dyDescent="0.2">
      <c r="A15" s="143">
        <v>7</v>
      </c>
      <c r="B15" s="653" t="s">
        <v>217</v>
      </c>
      <c r="C15" s="1068">
        <v>0</v>
      </c>
      <c r="D15" s="1069">
        <v>0</v>
      </c>
      <c r="E15" s="1069">
        <v>0</v>
      </c>
      <c r="F15" s="1069"/>
      <c r="G15" s="1069">
        <v>0</v>
      </c>
      <c r="H15" s="1069">
        <v>0</v>
      </c>
      <c r="I15" s="1069">
        <v>29145127</v>
      </c>
      <c r="J15" s="1069">
        <v>5287012</v>
      </c>
      <c r="K15" s="1069">
        <v>12464276</v>
      </c>
      <c r="L15" s="1070"/>
      <c r="M15" s="1071">
        <v>46896415</v>
      </c>
    </row>
    <row r="16" spans="1:13" x14ac:dyDescent="0.2">
      <c r="A16" s="143">
        <v>8</v>
      </c>
      <c r="B16" s="653" t="s">
        <v>219</v>
      </c>
      <c r="C16" s="1068">
        <v>0</v>
      </c>
      <c r="D16" s="1069">
        <v>0</v>
      </c>
      <c r="E16" s="1069">
        <v>0</v>
      </c>
      <c r="F16" s="1069">
        <v>4533856</v>
      </c>
      <c r="G16" s="1069">
        <v>0</v>
      </c>
      <c r="H16" s="1069">
        <v>0</v>
      </c>
      <c r="I16" s="1069"/>
      <c r="J16" s="1069">
        <v>47839</v>
      </c>
      <c r="K16" s="1069">
        <v>0</v>
      </c>
      <c r="L16" s="1070"/>
      <c r="M16" s="1071">
        <v>4581695</v>
      </c>
    </row>
    <row r="17" spans="1:13" x14ac:dyDescent="0.2">
      <c r="A17" s="143">
        <v>9</v>
      </c>
      <c r="B17" s="653" t="s">
        <v>638</v>
      </c>
      <c r="C17" s="1068">
        <v>0</v>
      </c>
      <c r="D17" s="1069">
        <v>0</v>
      </c>
      <c r="E17" s="1069">
        <v>0</v>
      </c>
      <c r="F17" s="1069"/>
      <c r="G17" s="1069">
        <v>0</v>
      </c>
      <c r="H17" s="1069">
        <v>0</v>
      </c>
      <c r="I17" s="1069">
        <v>164345</v>
      </c>
      <c r="J17" s="1069">
        <v>0</v>
      </c>
      <c r="K17" s="1069">
        <v>0</v>
      </c>
      <c r="L17" s="1070"/>
      <c r="M17" s="1071">
        <v>164345</v>
      </c>
    </row>
    <row r="18" spans="1:13" x14ac:dyDescent="0.2">
      <c r="A18" s="143">
        <v>10</v>
      </c>
      <c r="B18" s="653" t="s">
        <v>223</v>
      </c>
      <c r="C18" s="1068">
        <v>0</v>
      </c>
      <c r="D18" s="1069">
        <v>0</v>
      </c>
      <c r="E18" s="1069">
        <v>0</v>
      </c>
      <c r="F18" s="1069"/>
      <c r="G18" s="1069">
        <v>0</v>
      </c>
      <c r="H18" s="1069">
        <v>0</v>
      </c>
      <c r="I18" s="1069"/>
      <c r="J18" s="1069">
        <v>0</v>
      </c>
      <c r="K18" s="1069">
        <v>0</v>
      </c>
      <c r="L18" s="1070"/>
      <c r="M18" s="1071">
        <v>0</v>
      </c>
    </row>
    <row r="19" spans="1:13" ht="15" thickBot="1" x14ac:dyDescent="0.25">
      <c r="A19" s="144">
        <v>11</v>
      </c>
      <c r="B19" s="654" t="s">
        <v>225</v>
      </c>
      <c r="C19" s="1072">
        <v>0</v>
      </c>
      <c r="D19" s="1073">
        <v>0</v>
      </c>
      <c r="E19" s="1073">
        <v>84520</v>
      </c>
      <c r="F19" s="1073"/>
      <c r="G19" s="1073">
        <v>0</v>
      </c>
      <c r="H19" s="1073">
        <v>0</v>
      </c>
      <c r="I19" s="1073"/>
      <c r="J19" s="1073">
        <v>2840733</v>
      </c>
      <c r="K19" s="1073">
        <v>-5</v>
      </c>
      <c r="L19" s="1074"/>
      <c r="M19" s="1075">
        <v>2925248</v>
      </c>
    </row>
    <row r="20" spans="1:13" ht="15" thickBot="1" x14ac:dyDescent="0.25">
      <c r="A20" s="655">
        <v>12</v>
      </c>
      <c r="B20" s="683" t="s">
        <v>1118</v>
      </c>
      <c r="C20" s="1076">
        <v>0</v>
      </c>
      <c r="D20" s="1076">
        <v>0</v>
      </c>
      <c r="E20" s="1076">
        <v>1386629</v>
      </c>
      <c r="F20" s="1076">
        <v>4533856</v>
      </c>
      <c r="G20" s="1076">
        <v>22818</v>
      </c>
      <c r="H20" s="1076">
        <v>0</v>
      </c>
      <c r="I20" s="1076">
        <v>29309472</v>
      </c>
      <c r="J20" s="1076">
        <v>46684709</v>
      </c>
      <c r="K20" s="1076">
        <v>17196296</v>
      </c>
      <c r="L20" s="1077"/>
      <c r="M20" s="1078">
        <v>100217377.75</v>
      </c>
    </row>
    <row r="21" spans="1:13" ht="43.5" thickBot="1" x14ac:dyDescent="0.25">
      <c r="A21" s="144" t="s">
        <v>1119</v>
      </c>
      <c r="B21" s="1079" t="s">
        <v>1010</v>
      </c>
      <c r="C21" s="1080"/>
      <c r="D21" s="1080"/>
      <c r="E21" s="1080"/>
      <c r="F21" s="1080"/>
      <c r="G21" s="1080"/>
      <c r="H21" s="1080"/>
      <c r="I21" s="1080"/>
      <c r="J21" s="1080"/>
      <c r="K21" s="1080"/>
      <c r="L21" s="1081">
        <v>211545</v>
      </c>
      <c r="M21" s="1082">
        <v>211545</v>
      </c>
    </row>
    <row r="22" spans="1:13" ht="27.75" customHeight="1" x14ac:dyDescent="0.2">
      <c r="A22" s="1484" t="s">
        <v>1120</v>
      </c>
      <c r="B22" s="1484"/>
      <c r="C22" s="1484"/>
      <c r="D22" s="1484"/>
      <c r="E22" s="1484"/>
      <c r="F22" s="1484"/>
      <c r="G22" s="1484"/>
      <c r="H22" s="1484"/>
      <c r="I22" s="1484"/>
      <c r="J22" s="1484"/>
      <c r="K22" s="1484"/>
      <c r="L22" s="1484"/>
      <c r="M22" s="1484"/>
    </row>
    <row r="23" spans="1:13" x14ac:dyDescent="0.2">
      <c r="A23" s="1485"/>
      <c r="B23" s="1485"/>
      <c r="C23" s="1485"/>
      <c r="D23" s="1485"/>
      <c r="E23" s="1485"/>
      <c r="F23" s="1485"/>
      <c r="G23" s="1485"/>
      <c r="H23" s="1485"/>
      <c r="I23" s="1485"/>
      <c r="J23" s="1485"/>
      <c r="K23" s="1485"/>
      <c r="L23" s="1485"/>
      <c r="M23" s="1485"/>
    </row>
    <row r="24" spans="1:13" ht="15" thickBot="1" x14ac:dyDescent="0.25">
      <c r="A24" s="122" t="s">
        <v>531</v>
      </c>
      <c r="I24" s="1477"/>
      <c r="J24" s="1477"/>
      <c r="K24" s="1477"/>
    </row>
    <row r="25" spans="1:13" ht="15.75" thickBot="1" x14ac:dyDescent="0.3">
      <c r="A25" s="1380" t="s">
        <v>0</v>
      </c>
      <c r="B25" s="1433" t="s">
        <v>639</v>
      </c>
      <c r="C25" s="1461" t="s">
        <v>787</v>
      </c>
      <c r="D25" s="1462"/>
      <c r="E25" s="1463"/>
      <c r="F25" s="1463"/>
      <c r="G25" s="1463"/>
      <c r="H25" s="1464"/>
      <c r="I25" s="1477"/>
      <c r="J25" s="1477"/>
      <c r="K25" s="1477"/>
    </row>
    <row r="26" spans="1:13" ht="29.25" customHeight="1" thickBot="1" x14ac:dyDescent="0.3">
      <c r="A26" s="1381"/>
      <c r="B26" s="1434"/>
      <c r="C26" s="1448" t="s">
        <v>640</v>
      </c>
      <c r="D26" s="1472"/>
      <c r="E26" s="1445" t="s">
        <v>29</v>
      </c>
      <c r="F26" s="1465"/>
      <c r="G26" s="1465"/>
      <c r="H26" s="1466"/>
      <c r="I26" s="1477"/>
      <c r="J26" s="1477"/>
      <c r="K26" s="1477"/>
    </row>
    <row r="27" spans="1:13" ht="15.75" thickBot="1" x14ac:dyDescent="0.3">
      <c r="A27" s="1382"/>
      <c r="B27" s="1435"/>
      <c r="C27" s="1473">
        <v>1</v>
      </c>
      <c r="D27" s="1474"/>
      <c r="E27" s="1422">
        <v>2</v>
      </c>
      <c r="F27" s="1467"/>
      <c r="G27" s="1467"/>
      <c r="H27" s="1468"/>
      <c r="I27" s="1477"/>
      <c r="J27" s="1477"/>
      <c r="K27" s="1477"/>
    </row>
    <row r="28" spans="1:13" ht="15" x14ac:dyDescent="0.25">
      <c r="A28" s="693">
        <v>1</v>
      </c>
      <c r="B28" s="698">
        <v>1</v>
      </c>
      <c r="C28" s="1475"/>
      <c r="D28" s="1476"/>
      <c r="E28" s="1469"/>
      <c r="F28" s="1470"/>
      <c r="G28" s="1470"/>
      <c r="H28" s="1471"/>
      <c r="I28" s="1477"/>
      <c r="J28" s="1477"/>
      <c r="K28" s="1477"/>
    </row>
    <row r="29" spans="1:13" ht="15" x14ac:dyDescent="0.25">
      <c r="A29" s="117">
        <v>2</v>
      </c>
      <c r="B29" s="338">
        <v>2</v>
      </c>
      <c r="C29" s="1451"/>
      <c r="D29" s="1452"/>
      <c r="E29" s="1453"/>
      <c r="F29" s="1454"/>
      <c r="G29" s="1454"/>
      <c r="H29" s="1455"/>
      <c r="I29" s="1477"/>
      <c r="J29" s="1477"/>
      <c r="K29" s="1477"/>
    </row>
    <row r="30" spans="1:13" ht="15" x14ac:dyDescent="0.25">
      <c r="A30" s="117">
        <v>3</v>
      </c>
      <c r="B30" s="338">
        <v>3</v>
      </c>
      <c r="C30" s="1451"/>
      <c r="D30" s="1452"/>
      <c r="E30" s="1453"/>
      <c r="F30" s="1454"/>
      <c r="G30" s="1454"/>
      <c r="H30" s="1455"/>
    </row>
    <row r="31" spans="1:13" ht="15" x14ac:dyDescent="0.25">
      <c r="A31" s="117">
        <v>4</v>
      </c>
      <c r="B31" s="338">
        <v>4</v>
      </c>
      <c r="C31" s="1451"/>
      <c r="D31" s="1452"/>
      <c r="E31" s="1453"/>
      <c r="F31" s="1454"/>
      <c r="G31" s="1454"/>
      <c r="H31" s="1455"/>
    </row>
    <row r="32" spans="1:13" ht="15" x14ac:dyDescent="0.25">
      <c r="A32" s="694">
        <v>5</v>
      </c>
      <c r="B32" s="696">
        <v>5</v>
      </c>
      <c r="C32" s="1451"/>
      <c r="D32" s="1452"/>
      <c r="E32" s="1453"/>
      <c r="F32" s="1454"/>
      <c r="G32" s="1454"/>
      <c r="H32" s="1455"/>
    </row>
    <row r="33" spans="1:8" ht="15.75" thickBot="1" x14ac:dyDescent="0.3">
      <c r="A33" s="695">
        <v>6</v>
      </c>
      <c r="B33" s="697">
        <v>6</v>
      </c>
      <c r="C33" s="1456"/>
      <c r="D33" s="1457"/>
      <c r="E33" s="1458"/>
      <c r="F33" s="1459"/>
      <c r="G33" s="1459"/>
      <c r="H33" s="1460"/>
    </row>
  </sheetData>
  <mergeCells count="31">
    <mergeCell ref="I25:K25"/>
    <mergeCell ref="I26:K26"/>
    <mergeCell ref="I27:K27"/>
    <mergeCell ref="I28:K28"/>
    <mergeCell ref="I29:K29"/>
    <mergeCell ref="A3:M3"/>
    <mergeCell ref="I24:K24"/>
    <mergeCell ref="A6:A8"/>
    <mergeCell ref="B6:B8"/>
    <mergeCell ref="C6:L6"/>
    <mergeCell ref="M6:M7"/>
    <mergeCell ref="A22:M23"/>
    <mergeCell ref="A25:A27"/>
    <mergeCell ref="B25:B27"/>
    <mergeCell ref="C25:H25"/>
    <mergeCell ref="C30:D30"/>
    <mergeCell ref="E30:H30"/>
    <mergeCell ref="C29:D29"/>
    <mergeCell ref="E26:H26"/>
    <mergeCell ref="E27:H27"/>
    <mergeCell ref="E28:H28"/>
    <mergeCell ref="E29:H29"/>
    <mergeCell ref="C26:D26"/>
    <mergeCell ref="C27:D27"/>
    <mergeCell ref="C28:D28"/>
    <mergeCell ref="C31:D31"/>
    <mergeCell ref="E31:H31"/>
    <mergeCell ref="C32:D32"/>
    <mergeCell ref="E32:H32"/>
    <mergeCell ref="C33:D33"/>
    <mergeCell ref="E33:H33"/>
  </mergeCells>
  <printOptions horizontalCentered="1"/>
  <pageMargins left="0.25" right="0.25" top="0.75" bottom="0.75" header="0.3" footer="0.3"/>
  <pageSetup paperSize="9" scale="94" orientation="landscape" r:id="rId1"/>
  <headerFooter>
    <oddHeader>&amp;L&amp;"Tahoma,Bold"Банка/Штедилница__________________&amp;R&amp;"Tahoma,Bold"Образец КРСППР</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pageSetUpPr fitToPage="1"/>
  </sheetPr>
  <dimension ref="A1:C11"/>
  <sheetViews>
    <sheetView zoomScaleNormal="100" workbookViewId="0">
      <selection activeCell="B9" sqref="B9"/>
    </sheetView>
  </sheetViews>
  <sheetFormatPr defaultRowHeight="15" x14ac:dyDescent="0.25"/>
  <cols>
    <col min="1" max="1" width="8.140625" customWidth="1"/>
    <col min="2" max="2" width="44" customWidth="1"/>
    <col min="3" max="3" width="82.7109375" customWidth="1"/>
  </cols>
  <sheetData>
    <row r="1" spans="1:3" x14ac:dyDescent="0.25">
      <c r="A1" s="122" t="s">
        <v>1020</v>
      </c>
    </row>
    <row r="2" spans="1:3" x14ac:dyDescent="0.25">
      <c r="A2" s="122"/>
    </row>
    <row r="3" spans="1:3" ht="15" customHeight="1" x14ac:dyDescent="0.25">
      <c r="A3" s="1320" t="s">
        <v>1034</v>
      </c>
      <c r="B3" s="1320"/>
      <c r="C3" s="1320"/>
    </row>
    <row r="4" spans="1:3" ht="15.75" thickBot="1" x14ac:dyDescent="0.3">
      <c r="A4" s="1"/>
      <c r="B4" s="1"/>
      <c r="C4" s="1"/>
    </row>
    <row r="5" spans="1:3" ht="29.25" thickBot="1" x14ac:dyDescent="0.3">
      <c r="A5" s="587" t="s">
        <v>0</v>
      </c>
      <c r="B5" s="587" t="s">
        <v>641</v>
      </c>
      <c r="C5" s="587" t="s">
        <v>29</v>
      </c>
    </row>
    <row r="6" spans="1:3" ht="15.75" thickBot="1" x14ac:dyDescent="0.3">
      <c r="A6" s="656">
        <v>1</v>
      </c>
      <c r="B6" s="656">
        <v>2</v>
      </c>
      <c r="C6" s="656">
        <v>3</v>
      </c>
    </row>
    <row r="7" spans="1:3" ht="161.25" customHeight="1" x14ac:dyDescent="0.25">
      <c r="A7" s="128">
        <v>1</v>
      </c>
      <c r="B7" s="1083" t="s">
        <v>642</v>
      </c>
      <c r="C7" s="267" t="s">
        <v>1121</v>
      </c>
    </row>
    <row r="8" spans="1:3" ht="128.25" x14ac:dyDescent="0.25">
      <c r="A8" s="128">
        <v>2</v>
      </c>
      <c r="B8" s="882" t="s">
        <v>643</v>
      </c>
      <c r="C8" s="1084" t="s">
        <v>1122</v>
      </c>
    </row>
    <row r="9" spans="1:3" ht="85.5" x14ac:dyDescent="0.25">
      <c r="A9" s="128">
        <v>3</v>
      </c>
      <c r="B9" s="882" t="s">
        <v>644</v>
      </c>
      <c r="C9" s="1084" t="s">
        <v>1123</v>
      </c>
    </row>
    <row r="10" spans="1:3" ht="99.75" x14ac:dyDescent="0.25">
      <c r="A10" s="128">
        <v>4</v>
      </c>
      <c r="B10" s="882" t="s">
        <v>645</v>
      </c>
      <c r="C10" s="1084" t="s">
        <v>1124</v>
      </c>
    </row>
    <row r="11" spans="1:3" ht="100.5" thickBot="1" x14ac:dyDescent="0.3">
      <c r="A11" s="179">
        <v>5</v>
      </c>
      <c r="B11" s="878" t="s">
        <v>788</v>
      </c>
      <c r="C11" s="1085" t="s">
        <v>1125</v>
      </c>
    </row>
  </sheetData>
  <mergeCells count="1">
    <mergeCell ref="A3:C3"/>
  </mergeCells>
  <printOptions horizontalCentered="1"/>
  <pageMargins left="0.7" right="0.7" top="0.75" bottom="0.75" header="0.3" footer="0.3"/>
  <pageSetup paperSize="9" scale="97" orientation="landscape" r:id="rId1"/>
  <headerFooter>
    <oddHeader>&amp;L&amp;"Tahoma,Bold"Банка/Штедилница__________________&amp;R&amp;"Tahoma,Bold"Образец КРИКЗ</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pageSetUpPr fitToPage="1"/>
  </sheetPr>
  <dimension ref="A1:F12"/>
  <sheetViews>
    <sheetView zoomScaleNormal="100" workbookViewId="0">
      <selection activeCell="D26" sqref="D26"/>
    </sheetView>
  </sheetViews>
  <sheetFormatPr defaultColWidth="9.140625" defaultRowHeight="14.25" x14ac:dyDescent="0.2"/>
  <cols>
    <col min="1" max="1" width="8.5703125" style="1" customWidth="1"/>
    <col min="2" max="2" width="44" style="1" customWidth="1"/>
    <col min="3" max="3" width="30.28515625" style="1" customWidth="1"/>
    <col min="4" max="4" width="31" style="1" customWidth="1"/>
    <col min="5" max="5" width="28.5703125" style="1" customWidth="1"/>
    <col min="6" max="6" width="29" style="1" customWidth="1"/>
    <col min="7" max="7" width="8.140625" style="1" customWidth="1"/>
    <col min="8" max="8" width="14.140625" style="1" customWidth="1"/>
    <col min="9" max="16384" width="9.140625" style="1"/>
  </cols>
  <sheetData>
    <row r="1" spans="1:6" x14ac:dyDescent="0.2">
      <c r="A1" s="122" t="s">
        <v>1020</v>
      </c>
    </row>
    <row r="3" spans="1:6" ht="14.25" customHeight="1" x14ac:dyDescent="0.2">
      <c r="A3" s="1351" t="s">
        <v>1035</v>
      </c>
      <c r="B3" s="1351"/>
      <c r="C3" s="1351"/>
      <c r="D3" s="1351"/>
      <c r="E3" s="1351"/>
      <c r="F3" s="1351"/>
    </row>
    <row r="4" spans="1:6" x14ac:dyDescent="0.2">
      <c r="A4" s="1351"/>
      <c r="B4" s="1351"/>
      <c r="C4" s="1351"/>
      <c r="D4" s="1351"/>
      <c r="E4" s="1351"/>
      <c r="F4" s="1351"/>
    </row>
    <row r="5" spans="1:6" ht="15" thickBot="1" x14ac:dyDescent="0.25">
      <c r="F5" s="124" t="s">
        <v>1</v>
      </c>
    </row>
    <row r="6" spans="1:6" x14ac:dyDescent="0.2">
      <c r="A6" s="1380" t="s">
        <v>0</v>
      </c>
      <c r="B6" s="1486" t="s">
        <v>29</v>
      </c>
      <c r="C6" s="1489" t="s">
        <v>646</v>
      </c>
      <c r="D6" s="1491" t="s">
        <v>647</v>
      </c>
      <c r="E6" s="1492"/>
      <c r="F6" s="1493"/>
    </row>
    <row r="7" spans="1:6" ht="43.5" thickBot="1" x14ac:dyDescent="0.25">
      <c r="A7" s="1381"/>
      <c r="B7" s="1487"/>
      <c r="C7" s="1490"/>
      <c r="D7" s="658" t="s">
        <v>648</v>
      </c>
      <c r="E7" s="659" t="s">
        <v>649</v>
      </c>
      <c r="F7" s="660" t="s">
        <v>454</v>
      </c>
    </row>
    <row r="8" spans="1:6" ht="15" thickBot="1" x14ac:dyDescent="0.25">
      <c r="A8" s="1382"/>
      <c r="B8" s="1488"/>
      <c r="C8" s="661">
        <v>1</v>
      </c>
      <c r="D8" s="662">
        <v>2</v>
      </c>
      <c r="E8" s="663">
        <v>3</v>
      </c>
      <c r="F8" s="664" t="s">
        <v>725</v>
      </c>
    </row>
    <row r="9" spans="1:6" x14ac:dyDescent="0.2">
      <c r="A9" s="665">
        <v>1</v>
      </c>
      <c r="B9" s="666" t="s">
        <v>650</v>
      </c>
      <c r="C9" s="1086">
        <v>151619497.11735025</v>
      </c>
      <c r="D9" s="1087">
        <v>1135620.2786800007</v>
      </c>
      <c r="E9" s="1088">
        <v>0</v>
      </c>
      <c r="F9" s="1089">
        <v>1135620.2786800007</v>
      </c>
    </row>
    <row r="10" spans="1:6" ht="15" thickBot="1" x14ac:dyDescent="0.25">
      <c r="A10" s="283">
        <v>2</v>
      </c>
      <c r="B10" s="667" t="s">
        <v>619</v>
      </c>
      <c r="C10" s="1090">
        <v>26687901.365460001</v>
      </c>
      <c r="D10" s="1091">
        <v>0</v>
      </c>
      <c r="E10" s="1092">
        <v>0</v>
      </c>
      <c r="F10" s="1093">
        <v>0</v>
      </c>
    </row>
    <row r="11" spans="1:6" ht="15" thickBot="1" x14ac:dyDescent="0.25">
      <c r="A11" s="668">
        <v>3</v>
      </c>
      <c r="B11" s="669" t="s">
        <v>454</v>
      </c>
      <c r="C11" s="1094">
        <v>178307398.48281026</v>
      </c>
      <c r="D11" s="1095">
        <v>1135620.2786800007</v>
      </c>
      <c r="E11" s="1096">
        <v>0</v>
      </c>
      <c r="F11" s="1097">
        <v>1135620.2786800007</v>
      </c>
    </row>
    <row r="12" spans="1:6" ht="15" thickBot="1" x14ac:dyDescent="0.25">
      <c r="A12" s="670">
        <v>4</v>
      </c>
      <c r="B12" s="719" t="s">
        <v>535</v>
      </c>
      <c r="C12" s="1098">
        <v>1852313.65485</v>
      </c>
      <c r="D12" s="1099">
        <v>3369.02486</v>
      </c>
      <c r="E12" s="1100">
        <v>0</v>
      </c>
      <c r="F12" s="1101">
        <v>3369.02486</v>
      </c>
    </row>
  </sheetData>
  <mergeCells count="5">
    <mergeCell ref="A6:A8"/>
    <mergeCell ref="B6:B8"/>
    <mergeCell ref="C6:C7"/>
    <mergeCell ref="D6:F6"/>
    <mergeCell ref="A3:F4"/>
  </mergeCells>
  <printOptions horizontalCentered="1"/>
  <pageMargins left="0.7" right="0.7" top="0.75" bottom="0.75" header="0.3" footer="0.3"/>
  <pageSetup paperSize="9" scale="71" orientation="landscape" r:id="rId1"/>
  <headerFooter>
    <oddHeader>&amp;L&amp;"Tahoma,Bold"Банка/Штедилница__________________&amp;R&amp;"Tahoma,Bold"Образец КРСПИ</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pageSetUpPr fitToPage="1"/>
  </sheetPr>
  <dimension ref="A1:C12"/>
  <sheetViews>
    <sheetView zoomScaleNormal="100" workbookViewId="0">
      <selection activeCell="D8" sqref="D8"/>
    </sheetView>
  </sheetViews>
  <sheetFormatPr defaultColWidth="9.140625" defaultRowHeight="14.25" x14ac:dyDescent="0.2"/>
  <cols>
    <col min="1" max="1" width="8.7109375" style="1" customWidth="1"/>
    <col min="2" max="2" width="32.7109375" style="1" customWidth="1"/>
    <col min="3" max="3" width="89.85546875" style="1" customWidth="1"/>
    <col min="4" max="16384" width="9.140625" style="1"/>
  </cols>
  <sheetData>
    <row r="1" spans="1:3" x14ac:dyDescent="0.2">
      <c r="A1" s="122" t="s">
        <v>1020</v>
      </c>
    </row>
    <row r="3" spans="1:3" ht="14.25" customHeight="1" x14ac:dyDescent="0.2">
      <c r="A3" s="1320" t="s">
        <v>1036</v>
      </c>
      <c r="B3" s="1320"/>
      <c r="C3" s="1320"/>
    </row>
    <row r="4" spans="1:3" x14ac:dyDescent="0.2">
      <c r="A4" s="1320"/>
      <c r="B4" s="1320"/>
      <c r="C4" s="1320"/>
    </row>
    <row r="5" spans="1:3" ht="15" thickBot="1" x14ac:dyDescent="0.25"/>
    <row r="6" spans="1:3" ht="28.9" customHeight="1" x14ac:dyDescent="0.2">
      <c r="A6" s="265" t="s">
        <v>0</v>
      </c>
      <c r="B6" s="265" t="s">
        <v>504</v>
      </c>
      <c r="C6" s="265" t="s">
        <v>29</v>
      </c>
    </row>
    <row r="7" spans="1:3" ht="15" thickBot="1" x14ac:dyDescent="0.25">
      <c r="A7" s="266">
        <v>1</v>
      </c>
      <c r="B7" s="266">
        <v>2</v>
      </c>
      <c r="C7" s="266">
        <v>3</v>
      </c>
    </row>
    <row r="8" spans="1:3" ht="156.75" x14ac:dyDescent="0.2">
      <c r="A8" s="128">
        <v>1</v>
      </c>
      <c r="B8" s="267" t="s">
        <v>503</v>
      </c>
      <c r="C8" s="1084" t="s">
        <v>1150</v>
      </c>
    </row>
    <row r="9" spans="1:3" ht="163.5" customHeight="1" x14ac:dyDescent="0.2">
      <c r="A9" s="128">
        <v>2</v>
      </c>
      <c r="B9" s="267" t="s">
        <v>355</v>
      </c>
      <c r="C9" s="1084" t="s">
        <v>1153</v>
      </c>
    </row>
    <row r="10" spans="1:3" ht="128.25" x14ac:dyDescent="0.2">
      <c r="A10" s="128">
        <v>3</v>
      </c>
      <c r="B10" s="267" t="s">
        <v>652</v>
      </c>
      <c r="C10" s="1084" t="s">
        <v>1154</v>
      </c>
    </row>
    <row r="11" spans="1:3" ht="171" x14ac:dyDescent="0.2">
      <c r="A11" s="128">
        <v>4</v>
      </c>
      <c r="B11" s="267" t="s">
        <v>356</v>
      </c>
      <c r="C11" s="657" t="s">
        <v>1151</v>
      </c>
    </row>
    <row r="12" spans="1:3" ht="15" thickBot="1" x14ac:dyDescent="0.25">
      <c r="A12" s="179">
        <v>5</v>
      </c>
      <c r="B12" s="268" t="s">
        <v>357</v>
      </c>
      <c r="C12" s="1232" t="s">
        <v>1152</v>
      </c>
    </row>
  </sheetData>
  <mergeCells count="1">
    <mergeCell ref="A3:C4"/>
  </mergeCells>
  <printOptions horizontalCentered="1"/>
  <pageMargins left="0.70866141732283505" right="0.70866141732283505" top="0.74803149606299202" bottom="0.74803149606299202" header="0.31496062992126" footer="0.31496062992126"/>
  <pageSetup paperSize="9" orientation="landscape" r:id="rId1"/>
  <headerFooter>
    <oddHeader>&amp;L&amp;"Tahoma,Bold"Банка/Штедилница________________________________&amp;R&amp;"Tahoma,Bold"Образец РДДСК</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33"/>
  <sheetViews>
    <sheetView zoomScaleNormal="100" workbookViewId="0">
      <selection activeCell="L24" sqref="L24"/>
    </sheetView>
  </sheetViews>
  <sheetFormatPr defaultColWidth="9.140625" defaultRowHeight="14.25" x14ac:dyDescent="0.2"/>
  <cols>
    <col min="1" max="1" width="3.140625" style="1" customWidth="1"/>
    <col min="2" max="2" width="9.85546875" style="1" customWidth="1"/>
    <col min="3" max="3" width="53.85546875" style="1" customWidth="1"/>
    <col min="4" max="4" width="59.42578125" style="1" customWidth="1"/>
    <col min="5" max="5" width="29.7109375" style="1" customWidth="1"/>
    <col min="6" max="16384" width="9.140625" style="1"/>
  </cols>
  <sheetData>
    <row r="1" spans="2:4" x14ac:dyDescent="0.2">
      <c r="B1" s="1320" t="s">
        <v>702</v>
      </c>
      <c r="C1" s="1320"/>
      <c r="D1" s="1320"/>
    </row>
    <row r="2" spans="2:4" x14ac:dyDescent="0.2">
      <c r="B2" s="167"/>
      <c r="C2" s="167"/>
      <c r="D2" s="167"/>
    </row>
    <row r="3" spans="2:4" ht="15" thickBot="1" x14ac:dyDescent="0.25"/>
    <row r="4" spans="2:4" ht="30.6" customHeight="1" thickBot="1" x14ac:dyDescent="0.25">
      <c r="B4" s="371" t="s">
        <v>301</v>
      </c>
      <c r="C4" s="350" t="s">
        <v>300</v>
      </c>
      <c r="D4" s="351" t="s">
        <v>29</v>
      </c>
    </row>
    <row r="5" spans="2:4" ht="15.6" customHeight="1" thickBot="1" x14ac:dyDescent="0.25">
      <c r="B5" s="372">
        <v>1</v>
      </c>
      <c r="C5" s="373">
        <v>2</v>
      </c>
      <c r="D5" s="374">
        <v>3</v>
      </c>
    </row>
    <row r="6" spans="2:4" ht="15.6" customHeight="1" thickBot="1" x14ac:dyDescent="0.25">
      <c r="B6" s="491">
        <v>1</v>
      </c>
      <c r="C6" s="492" t="s">
        <v>409</v>
      </c>
      <c r="D6" s="217" t="s">
        <v>311</v>
      </c>
    </row>
    <row r="7" spans="2:4" ht="14.25" customHeight="1" x14ac:dyDescent="0.2">
      <c r="B7" s="383">
        <v>1.1000000000000001</v>
      </c>
      <c r="C7" s="490" t="s">
        <v>314</v>
      </c>
      <c r="D7" s="348"/>
    </row>
    <row r="8" spans="2:4" ht="15" customHeight="1" thickBot="1" x14ac:dyDescent="0.25">
      <c r="B8" s="367">
        <v>1.2</v>
      </c>
      <c r="C8" s="375" t="s">
        <v>315</v>
      </c>
      <c r="D8" s="345"/>
    </row>
    <row r="9" spans="2:4" ht="15" customHeight="1" thickBot="1" x14ac:dyDescent="0.25">
      <c r="B9" s="491">
        <v>2</v>
      </c>
      <c r="C9" s="492" t="s">
        <v>316</v>
      </c>
      <c r="D9" s="217" t="s">
        <v>29</v>
      </c>
    </row>
    <row r="10" spans="2:4" ht="14.25" customHeight="1" x14ac:dyDescent="0.2">
      <c r="B10" s="383">
        <v>2.1</v>
      </c>
      <c r="C10" s="490" t="s">
        <v>358</v>
      </c>
      <c r="D10" s="348"/>
    </row>
    <row r="11" spans="2:4" ht="14.25" customHeight="1" x14ac:dyDescent="0.2">
      <c r="B11" s="366">
        <v>2.2000000000000002</v>
      </c>
      <c r="C11" s="162" t="s">
        <v>749</v>
      </c>
      <c r="D11" s="343"/>
    </row>
    <row r="12" spans="2:4" ht="14.25" customHeight="1" x14ac:dyDescent="0.2">
      <c r="B12" s="366">
        <v>2.2999999999999998</v>
      </c>
      <c r="C12" s="162" t="s">
        <v>750</v>
      </c>
      <c r="D12" s="343"/>
    </row>
    <row r="13" spans="2:4" ht="15" customHeight="1" thickBot="1" x14ac:dyDescent="0.25">
      <c r="B13" s="367">
        <v>2.4</v>
      </c>
      <c r="C13" s="830" t="s">
        <v>751</v>
      </c>
      <c r="D13" s="345"/>
    </row>
    <row r="14" spans="2:4" ht="29.25" thickBot="1" x14ac:dyDescent="0.25">
      <c r="B14" s="491">
        <v>3</v>
      </c>
      <c r="C14" s="492" t="s">
        <v>318</v>
      </c>
      <c r="D14" s="217" t="s">
        <v>408</v>
      </c>
    </row>
    <row r="15" spans="2:4" ht="14.25" customHeight="1" x14ac:dyDescent="0.2">
      <c r="B15" s="383"/>
      <c r="C15" s="490" t="s">
        <v>407</v>
      </c>
      <c r="D15" s="348"/>
    </row>
    <row r="16" spans="2:4" x14ac:dyDescent="0.2">
      <c r="B16" s="366"/>
      <c r="C16" s="187"/>
      <c r="D16" s="343"/>
    </row>
    <row r="17" spans="2:4" x14ac:dyDescent="0.2">
      <c r="B17" s="366"/>
      <c r="C17" s="187"/>
      <c r="D17" s="343"/>
    </row>
    <row r="18" spans="2:4" x14ac:dyDescent="0.2">
      <c r="B18" s="366"/>
      <c r="C18" s="187"/>
      <c r="D18" s="343"/>
    </row>
    <row r="19" spans="2:4" x14ac:dyDescent="0.2">
      <c r="B19" s="366"/>
      <c r="C19" s="187"/>
      <c r="D19" s="343"/>
    </row>
    <row r="20" spans="2:4" x14ac:dyDescent="0.2">
      <c r="B20" s="366"/>
      <c r="C20" s="187"/>
      <c r="D20" s="343"/>
    </row>
    <row r="21" spans="2:4" x14ac:dyDescent="0.2">
      <c r="B21" s="366"/>
      <c r="C21" s="187"/>
      <c r="D21" s="343"/>
    </row>
    <row r="22" spans="2:4" x14ac:dyDescent="0.2">
      <c r="B22" s="366"/>
      <c r="C22" s="187"/>
      <c r="D22" s="343"/>
    </row>
    <row r="23" spans="2:4" x14ac:dyDescent="0.2">
      <c r="B23" s="366"/>
      <c r="C23" s="187"/>
      <c r="D23" s="343"/>
    </row>
    <row r="24" spans="2:4" x14ac:dyDescent="0.2">
      <c r="B24" s="366"/>
      <c r="C24" s="187"/>
      <c r="D24" s="343"/>
    </row>
    <row r="25" spans="2:4" x14ac:dyDescent="0.2">
      <c r="B25" s="366"/>
      <c r="C25" s="187"/>
      <c r="D25" s="343"/>
    </row>
    <row r="26" spans="2:4" ht="14.25" customHeight="1" x14ac:dyDescent="0.2">
      <c r="B26" s="366"/>
      <c r="C26" s="358" t="s">
        <v>317</v>
      </c>
      <c r="D26" s="343"/>
    </row>
    <row r="27" spans="2:4" x14ac:dyDescent="0.2">
      <c r="B27" s="366"/>
      <c r="C27" s="187"/>
      <c r="D27" s="343"/>
    </row>
    <row r="28" spans="2:4" x14ac:dyDescent="0.2">
      <c r="B28" s="366"/>
      <c r="C28" s="187"/>
      <c r="D28" s="343"/>
    </row>
    <row r="29" spans="2:4" x14ac:dyDescent="0.2">
      <c r="B29" s="366"/>
      <c r="C29" s="187"/>
      <c r="D29" s="343"/>
    </row>
    <row r="30" spans="2:4" x14ac:dyDescent="0.2">
      <c r="B30" s="366"/>
      <c r="C30" s="187"/>
      <c r="D30" s="343"/>
    </row>
    <row r="31" spans="2:4" x14ac:dyDescent="0.2">
      <c r="B31" s="366"/>
      <c r="C31" s="187"/>
      <c r="D31" s="343"/>
    </row>
    <row r="32" spans="2:4" x14ac:dyDescent="0.2">
      <c r="B32" s="366"/>
      <c r="C32" s="187"/>
      <c r="D32" s="343"/>
    </row>
    <row r="33" spans="2:4" ht="15" thickBot="1" x14ac:dyDescent="0.25">
      <c r="B33" s="367"/>
      <c r="C33" s="344"/>
      <c r="D33" s="345"/>
    </row>
  </sheetData>
  <mergeCells count="1">
    <mergeCell ref="B1:D1"/>
  </mergeCells>
  <printOptions horizontalCentered="1"/>
  <pageMargins left="0.70866141732283505" right="0.70866141732283505" top="0.74803149606299202" bottom="0.74803149606299202" header="0.31496062992126" footer="0.31496062992126"/>
  <pageSetup paperSize="9" scale="98" orientation="landscape" r:id="rId1"/>
  <headerFooter>
    <oddHeader>&amp;L&amp;"-,Bold"Банка/Штедилница______________________&amp;R&amp;"-,Bold"Образец ОЕП</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pageSetUpPr fitToPage="1"/>
  </sheetPr>
  <dimension ref="A1:D10"/>
  <sheetViews>
    <sheetView zoomScaleNormal="100" workbookViewId="0">
      <selection activeCell="C10" sqref="C10"/>
    </sheetView>
  </sheetViews>
  <sheetFormatPr defaultColWidth="9.140625" defaultRowHeight="14.25" x14ac:dyDescent="0.2"/>
  <cols>
    <col min="1" max="1" width="8.42578125" style="119" customWidth="1"/>
    <col min="2" max="2" width="78.85546875" style="119" customWidth="1"/>
    <col min="3" max="3" width="52.28515625" style="119" customWidth="1"/>
    <col min="4" max="4" width="5.5703125" style="119" customWidth="1"/>
    <col min="5" max="16384" width="9.140625" style="119"/>
  </cols>
  <sheetData>
    <row r="1" spans="1:4" s="118" customFormat="1" x14ac:dyDescent="0.2">
      <c r="A1" s="118" t="s">
        <v>1020</v>
      </c>
    </row>
    <row r="2" spans="1:4" s="118" customFormat="1" x14ac:dyDescent="0.2">
      <c r="A2" s="1025"/>
      <c r="B2" s="1025"/>
      <c r="C2" s="1025"/>
      <c r="D2" s="1025"/>
    </row>
    <row r="3" spans="1:4" s="1" customFormat="1" x14ac:dyDescent="0.2">
      <c r="A3" s="1322" t="s">
        <v>1037</v>
      </c>
      <c r="B3" s="1322"/>
      <c r="C3" s="1322"/>
    </row>
    <row r="4" spans="1:4" s="1" customFormat="1" x14ac:dyDescent="0.2">
      <c r="A4" s="121"/>
      <c r="B4" s="121"/>
      <c r="C4" s="121"/>
    </row>
    <row r="5" spans="1:4" ht="15" thickBot="1" x14ac:dyDescent="0.25">
      <c r="A5" s="120"/>
      <c r="B5" s="120"/>
      <c r="C5" s="38" t="s">
        <v>1</v>
      </c>
    </row>
    <row r="6" spans="1:4" s="118" customFormat="1" ht="79.5" customHeight="1" thickBot="1" x14ac:dyDescent="0.25">
      <c r="A6" s="254" t="s">
        <v>0</v>
      </c>
      <c r="B6" s="270" t="s">
        <v>3</v>
      </c>
      <c r="C6" s="270" t="s">
        <v>434</v>
      </c>
    </row>
    <row r="7" spans="1:4" ht="15.75" customHeight="1" x14ac:dyDescent="0.2">
      <c r="A7" s="503">
        <v>1</v>
      </c>
      <c r="B7" s="503">
        <v>2</v>
      </c>
      <c r="C7" s="503">
        <v>3</v>
      </c>
    </row>
    <row r="8" spans="1:4" ht="28.5" x14ac:dyDescent="0.2">
      <c r="A8" s="274">
        <v>1</v>
      </c>
      <c r="B8" s="879" t="s">
        <v>790</v>
      </c>
      <c r="C8" s="1310">
        <v>297.93439999999998</v>
      </c>
    </row>
    <row r="9" spans="1:4" ht="28.5" x14ac:dyDescent="0.2">
      <c r="A9" s="274">
        <v>2</v>
      </c>
      <c r="B9" s="880" t="s">
        <v>791</v>
      </c>
      <c r="C9" s="1310">
        <v>12841.56</v>
      </c>
    </row>
    <row r="10" spans="1:4" ht="29.25" thickBot="1" x14ac:dyDescent="0.25">
      <c r="A10" s="275">
        <v>3</v>
      </c>
      <c r="B10" s="273" t="s">
        <v>745</v>
      </c>
      <c r="C10" s="1311">
        <v>0</v>
      </c>
    </row>
  </sheetData>
  <mergeCells count="1">
    <mergeCell ref="A3:C3"/>
  </mergeCells>
  <printOptions horizontalCentered="1"/>
  <pageMargins left="0.17" right="0.17" top="0.75" bottom="0.75" header="0.3" footer="0.3"/>
  <pageSetup paperSize="9" scale="97" fitToHeight="2" orientation="landscape" r:id="rId1"/>
  <headerFooter alignWithMargins="0">
    <oddHeader>&amp;L&amp;"Tahoma,Bold"Банка/Штедилница________________________________&amp;R&amp;"Tahoma,Bold"Образец РДДСО</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pageSetUpPr fitToPage="1"/>
  </sheetPr>
  <dimension ref="A1:Q10"/>
  <sheetViews>
    <sheetView zoomScaleNormal="100" workbookViewId="0">
      <selection activeCell="C9" sqref="C9"/>
    </sheetView>
  </sheetViews>
  <sheetFormatPr defaultColWidth="9.140625" defaultRowHeight="14.25" x14ac:dyDescent="0.2"/>
  <cols>
    <col min="1" max="1" width="7.85546875" style="1" customWidth="1"/>
    <col min="2" max="2" width="34.7109375" style="1" customWidth="1"/>
    <col min="3" max="3" width="89" style="1" customWidth="1"/>
    <col min="4" max="9" width="9.140625" style="1"/>
    <col min="10" max="12" width="9.140625" style="1" customWidth="1"/>
    <col min="13" max="13" width="0.28515625" style="1" customWidth="1"/>
    <col min="14" max="17" width="9.140625" style="1" hidden="1" customWidth="1"/>
    <col min="18" max="18" width="17.140625" style="1" customWidth="1"/>
    <col min="19" max="16384" width="9.140625" style="1"/>
  </cols>
  <sheetData>
    <row r="1" spans="1:5" x14ac:dyDescent="0.2">
      <c r="A1" s="122" t="s">
        <v>1020</v>
      </c>
    </row>
    <row r="2" spans="1:5" x14ac:dyDescent="0.2">
      <c r="A2" s="122"/>
    </row>
    <row r="3" spans="1:5" x14ac:dyDescent="0.2">
      <c r="A3" s="1322" t="s">
        <v>1038</v>
      </c>
      <c r="B3" s="1322"/>
      <c r="C3" s="1322"/>
    </row>
    <row r="4" spans="1:5" ht="15" thickBot="1" x14ac:dyDescent="0.25"/>
    <row r="5" spans="1:5" ht="42.75" x14ac:dyDescent="0.2">
      <c r="A5" s="265" t="s">
        <v>0</v>
      </c>
      <c r="B5" s="265" t="s">
        <v>366</v>
      </c>
      <c r="C5" s="265" t="s">
        <v>29</v>
      </c>
    </row>
    <row r="6" spans="1:5" ht="15" thickBot="1" x14ac:dyDescent="0.25">
      <c r="A6" s="266">
        <v>1</v>
      </c>
      <c r="B6" s="266">
        <v>2</v>
      </c>
      <c r="C6" s="266">
        <v>3</v>
      </c>
      <c r="E6" s="175"/>
    </row>
    <row r="7" spans="1:5" ht="114" x14ac:dyDescent="0.2">
      <c r="A7" s="128">
        <v>1</v>
      </c>
      <c r="B7" s="267" t="s">
        <v>365</v>
      </c>
      <c r="C7" s="1084" t="s">
        <v>1192</v>
      </c>
    </row>
    <row r="8" spans="1:5" ht="117.75" customHeight="1" x14ac:dyDescent="0.2">
      <c r="A8" s="128">
        <v>2</v>
      </c>
      <c r="B8" s="267" t="s">
        <v>355</v>
      </c>
      <c r="C8" s="1084" t="s">
        <v>1193</v>
      </c>
    </row>
    <row r="9" spans="1:5" ht="114" x14ac:dyDescent="0.2">
      <c r="A9" s="128">
        <v>3</v>
      </c>
      <c r="B9" s="267" t="s">
        <v>367</v>
      </c>
      <c r="C9" s="1084" t="s">
        <v>1126</v>
      </c>
    </row>
    <row r="10" spans="1:5" ht="176.25" customHeight="1" thickBot="1" x14ac:dyDescent="0.25">
      <c r="A10" s="179">
        <v>4</v>
      </c>
      <c r="B10" s="268" t="s">
        <v>357</v>
      </c>
      <c r="C10" s="1085" t="s">
        <v>1194</v>
      </c>
    </row>
  </sheetData>
  <mergeCells count="1">
    <mergeCell ref="A3:C3"/>
  </mergeCells>
  <printOptions horizontalCentered="1"/>
  <pageMargins left="0.70866141732283505" right="0.70866141732283505" top="0.74803149606299202" bottom="0.74803149606299202" header="0.31496062992126" footer="0.31496062992126"/>
  <pageSetup paperSize="9" orientation="landscape" r:id="rId1"/>
  <headerFooter>
    <oddHeader>&amp;L&amp;"Tahoma,Bold"Банка/Штедилница________________________________&amp;R&amp;"Tahoma,Bold"Образец ПРК</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pageSetUpPr fitToPage="1"/>
  </sheetPr>
  <dimension ref="A1:E16"/>
  <sheetViews>
    <sheetView zoomScaleNormal="100" workbookViewId="0">
      <selection activeCell="C15" sqref="C15"/>
    </sheetView>
  </sheetViews>
  <sheetFormatPr defaultRowHeight="15" x14ac:dyDescent="0.25"/>
  <cols>
    <col min="1" max="1" width="9.7109375" customWidth="1"/>
    <col min="2" max="2" width="79.42578125" customWidth="1"/>
    <col min="3" max="3" width="23.5703125" customWidth="1"/>
  </cols>
  <sheetData>
    <row r="1" spans="1:5" s="1052" customFormat="1" ht="14.25" x14ac:dyDescent="0.25">
      <c r="A1" s="1052" t="s">
        <v>1020</v>
      </c>
    </row>
    <row r="2" spans="1:5" s="1052" customFormat="1" ht="14.25" x14ac:dyDescent="0.25"/>
    <row r="3" spans="1:5" s="1" customFormat="1" ht="14.25" customHeight="1" x14ac:dyDescent="0.2">
      <c r="A3" s="1320" t="s">
        <v>1039</v>
      </c>
      <c r="B3" s="1320"/>
      <c r="C3" s="1320"/>
    </row>
    <row r="4" spans="1:5" s="1" customFormat="1" ht="14.25" x14ac:dyDescent="0.2">
      <c r="A4" s="1320"/>
      <c r="B4" s="1320"/>
      <c r="C4" s="1320"/>
    </row>
    <row r="5" spans="1:5" s="119" customFormat="1" thickBot="1" x14ac:dyDescent="0.25">
      <c r="A5" s="120"/>
      <c r="B5" s="120"/>
      <c r="C5" s="38" t="s">
        <v>1</v>
      </c>
    </row>
    <row r="6" spans="1:5" s="118" customFormat="1" ht="57" customHeight="1" thickBot="1" x14ac:dyDescent="0.25">
      <c r="A6" s="509" t="s">
        <v>0</v>
      </c>
      <c r="B6" s="510" t="s">
        <v>3</v>
      </c>
      <c r="C6" s="510" t="s">
        <v>4</v>
      </c>
      <c r="E6" s="119"/>
    </row>
    <row r="7" spans="1:5" s="119" customFormat="1" ht="15.75" customHeight="1" thickBot="1" x14ac:dyDescent="0.25">
      <c r="A7" s="511">
        <v>1</v>
      </c>
      <c r="B7" s="511">
        <v>2</v>
      </c>
      <c r="C7" s="511">
        <v>3</v>
      </c>
    </row>
    <row r="8" spans="1:5" s="119" customFormat="1" ht="14.25" x14ac:dyDescent="0.2">
      <c r="A8" s="506">
        <v>1</v>
      </c>
      <c r="B8" s="507" t="s">
        <v>374</v>
      </c>
      <c r="C8" s="508">
        <f>C9+C10+C11+C12</f>
        <v>0</v>
      </c>
    </row>
    <row r="9" spans="1:5" s="119" customFormat="1" ht="28.5" x14ac:dyDescent="0.2">
      <c r="A9" s="274">
        <v>1.1000000000000001</v>
      </c>
      <c r="B9" s="303" t="s">
        <v>368</v>
      </c>
      <c r="C9" s="271">
        <v>0</v>
      </c>
    </row>
    <row r="10" spans="1:5" s="119" customFormat="1" ht="28.5" x14ac:dyDescent="0.2">
      <c r="A10" s="274">
        <v>1.2</v>
      </c>
      <c r="B10" s="303" t="s">
        <v>369</v>
      </c>
      <c r="C10" s="271">
        <v>0</v>
      </c>
    </row>
    <row r="11" spans="1:5" s="119" customFormat="1" ht="28.5" x14ac:dyDescent="0.2">
      <c r="A11" s="274">
        <v>1.3</v>
      </c>
      <c r="B11" s="303" t="s">
        <v>370</v>
      </c>
      <c r="C11" s="271">
        <v>0</v>
      </c>
    </row>
    <row r="12" spans="1:5" s="119" customFormat="1" ht="28.5" x14ac:dyDescent="0.2">
      <c r="A12" s="274">
        <v>1.4</v>
      </c>
      <c r="B12" s="303" t="s">
        <v>371</v>
      </c>
      <c r="C12" s="271">
        <v>0</v>
      </c>
    </row>
    <row r="13" spans="1:5" s="119" customFormat="1" ht="28.5" x14ac:dyDescent="0.2">
      <c r="A13" s="274">
        <v>2</v>
      </c>
      <c r="B13" s="272" t="s">
        <v>372</v>
      </c>
      <c r="C13" s="271">
        <v>0</v>
      </c>
    </row>
    <row r="14" spans="1:5" s="119" customFormat="1" thickBot="1" x14ac:dyDescent="0.25">
      <c r="A14" s="304">
        <v>3</v>
      </c>
      <c r="B14" s="305" t="s">
        <v>373</v>
      </c>
      <c r="C14" s="306">
        <v>0</v>
      </c>
    </row>
    <row r="15" spans="1:5" s="119" customFormat="1" ht="36" customHeight="1" thickBot="1" x14ac:dyDescent="0.25">
      <c r="A15" s="504">
        <v>4</v>
      </c>
      <c r="B15" s="881" t="s">
        <v>792</v>
      </c>
      <c r="C15" s="505">
        <v>0</v>
      </c>
    </row>
    <row r="16" spans="1:5" s="119" customFormat="1" ht="14.25" x14ac:dyDescent="0.2"/>
  </sheetData>
  <mergeCells count="1">
    <mergeCell ref="A3:C4"/>
  </mergeCells>
  <printOptions horizontalCentered="1"/>
  <pageMargins left="0" right="0" top="0.75" bottom="0.75" header="0.3" footer="0.3"/>
  <pageSetup paperSize="9" orientation="landscape" r:id="rId1"/>
  <headerFooter>
    <oddHeader>&amp;L&amp;"Tahoma,Bold"Банка/Штедилница________________________________&amp;R&amp;"Tahoma,Bold"Образец ПРИК</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Q10"/>
  <sheetViews>
    <sheetView zoomScaleNormal="100" workbookViewId="0">
      <selection activeCell="R8" sqref="R8"/>
    </sheetView>
  </sheetViews>
  <sheetFormatPr defaultColWidth="9.140625" defaultRowHeight="14.25" x14ac:dyDescent="0.2"/>
  <cols>
    <col min="1" max="1" width="8.140625" style="1" customWidth="1"/>
    <col min="2" max="2" width="35.7109375" style="1" customWidth="1"/>
    <col min="3" max="3" width="91.85546875" style="1" customWidth="1"/>
    <col min="4" max="12" width="9.140625" style="1"/>
    <col min="13" max="13" width="0.28515625" style="1" customWidth="1"/>
    <col min="14" max="17" width="9.140625" style="1" hidden="1" customWidth="1"/>
    <col min="18" max="18" width="17.140625" style="1" customWidth="1"/>
    <col min="19" max="16384" width="9.140625" style="1"/>
  </cols>
  <sheetData>
    <row r="1" spans="1:3" x14ac:dyDescent="0.2">
      <c r="A1" s="122" t="s">
        <v>1020</v>
      </c>
    </row>
    <row r="3" spans="1:3" x14ac:dyDescent="0.2">
      <c r="A3" s="1322" t="s">
        <v>1040</v>
      </c>
      <c r="B3" s="1322"/>
      <c r="C3" s="1322"/>
    </row>
    <row r="4" spans="1:3" ht="15" thickBot="1" x14ac:dyDescent="0.25"/>
    <row r="5" spans="1:3" ht="42.75" x14ac:dyDescent="0.2">
      <c r="A5" s="265" t="s">
        <v>0</v>
      </c>
      <c r="B5" s="265" t="s">
        <v>376</v>
      </c>
      <c r="C5" s="265" t="s">
        <v>29</v>
      </c>
    </row>
    <row r="6" spans="1:3" ht="15" thickBot="1" x14ac:dyDescent="0.25">
      <c r="A6" s="266">
        <v>1</v>
      </c>
      <c r="B6" s="266">
        <v>2</v>
      </c>
      <c r="C6" s="266">
        <v>3</v>
      </c>
    </row>
    <row r="7" spans="1:3" ht="128.25" x14ac:dyDescent="0.2">
      <c r="A7" s="128">
        <v>1</v>
      </c>
      <c r="B7" s="267" t="s">
        <v>375</v>
      </c>
      <c r="C7" s="267" t="s">
        <v>1155</v>
      </c>
    </row>
    <row r="8" spans="1:3" ht="285" x14ac:dyDescent="0.2">
      <c r="A8" s="128">
        <v>2</v>
      </c>
      <c r="B8" s="267" t="s">
        <v>355</v>
      </c>
      <c r="C8" s="657" t="s">
        <v>1156</v>
      </c>
    </row>
    <row r="9" spans="1:3" ht="215.25" customHeight="1" x14ac:dyDescent="0.2">
      <c r="A9" s="128">
        <v>3</v>
      </c>
      <c r="B9" s="267" t="s">
        <v>367</v>
      </c>
      <c r="C9" s="1084" t="s">
        <v>1157</v>
      </c>
    </row>
    <row r="10" spans="1:3" ht="409.6" thickBot="1" x14ac:dyDescent="0.25">
      <c r="A10" s="179">
        <v>4</v>
      </c>
      <c r="B10" s="268" t="s">
        <v>357</v>
      </c>
      <c r="C10" s="1233" t="s">
        <v>1158</v>
      </c>
    </row>
  </sheetData>
  <mergeCells count="1">
    <mergeCell ref="A3:C3"/>
  </mergeCells>
  <printOptions horizontalCentered="1"/>
  <pageMargins left="0.70866141732283505" right="0.70866141732283505" top="0.74803149606299202" bottom="0.74803149606299202" header="0.31496062992126" footer="0.31496062992126"/>
  <pageSetup paperSize="9" orientation="landscape" r:id="rId1"/>
  <headerFooter>
    <oddHeader>&amp;L&amp;"Tahoma,Bold"Банка/Штедилница________________________________&amp;R&amp;"Tahoma,Bold"Образец ОРК</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M16"/>
  <sheetViews>
    <sheetView zoomScaleNormal="100" workbookViewId="0">
      <selection activeCell="P13" sqref="P13"/>
    </sheetView>
  </sheetViews>
  <sheetFormatPr defaultColWidth="9.140625" defaultRowHeight="14.25" x14ac:dyDescent="0.2"/>
  <cols>
    <col min="1" max="1" width="9.140625" style="1"/>
    <col min="2" max="2" width="51.140625" style="1" customWidth="1"/>
    <col min="3" max="5" width="9.7109375" style="1" customWidth="1"/>
    <col min="6" max="6" width="17.140625" style="1" customWidth="1"/>
    <col min="7" max="9" width="9.7109375" style="1" customWidth="1"/>
    <col min="10" max="10" width="17.7109375" style="1" customWidth="1"/>
    <col min="11" max="16384" width="9.140625" style="1"/>
  </cols>
  <sheetData>
    <row r="1" spans="1:13" x14ac:dyDescent="0.2">
      <c r="A1" s="1053" t="s">
        <v>1020</v>
      </c>
      <c r="B1" s="1053"/>
      <c r="C1" s="1053"/>
      <c r="D1" s="1053"/>
      <c r="E1" s="1053"/>
      <c r="F1" s="1053"/>
      <c r="G1" s="1053"/>
      <c r="H1" s="1053"/>
      <c r="I1" s="1053"/>
      <c r="J1" s="1053"/>
    </row>
    <row r="2" spans="1:13" x14ac:dyDescent="0.2">
      <c r="A2" s="1053"/>
      <c r="B2" s="1053"/>
      <c r="C2" s="1053"/>
      <c r="D2" s="1053"/>
      <c r="E2" s="1053"/>
      <c r="F2" s="1053"/>
      <c r="G2" s="1053"/>
      <c r="H2" s="1053"/>
      <c r="I2" s="1053"/>
      <c r="J2" s="1053"/>
    </row>
    <row r="3" spans="1:13" x14ac:dyDescent="0.2">
      <c r="A3" s="1503" t="s">
        <v>1041</v>
      </c>
      <c r="B3" s="1503"/>
      <c r="C3" s="1503"/>
      <c r="D3" s="1503"/>
      <c r="E3" s="1503"/>
      <c r="F3" s="1503"/>
      <c r="G3" s="1503"/>
      <c r="H3" s="1503"/>
      <c r="I3" s="1503"/>
      <c r="J3" s="1503"/>
      <c r="K3" s="122"/>
      <c r="L3" s="122"/>
      <c r="M3" s="122"/>
    </row>
    <row r="4" spans="1:13" x14ac:dyDescent="0.2">
      <c r="A4" s="123"/>
      <c r="B4" s="123"/>
      <c r="C4" s="123"/>
      <c r="D4" s="123"/>
      <c r="E4" s="123"/>
      <c r="F4" s="123"/>
      <c r="G4" s="123"/>
      <c r="H4" s="123"/>
      <c r="I4" s="123"/>
      <c r="J4" s="123"/>
      <c r="K4" s="122"/>
      <c r="L4" s="122"/>
      <c r="M4" s="122"/>
    </row>
    <row r="5" spans="1:13" ht="15" thickBot="1" x14ac:dyDescent="0.25">
      <c r="A5" s="122"/>
      <c r="J5" s="124" t="s">
        <v>1</v>
      </c>
    </row>
    <row r="6" spans="1:13" ht="61.5" customHeight="1" thickBot="1" x14ac:dyDescent="0.25">
      <c r="A6" s="1504"/>
      <c r="B6" s="1506" t="s">
        <v>3</v>
      </c>
      <c r="C6" s="1397" t="s">
        <v>261</v>
      </c>
      <c r="D6" s="1508"/>
      <c r="E6" s="1509"/>
      <c r="F6" s="1380" t="s">
        <v>262</v>
      </c>
      <c r="G6" s="1397" t="s">
        <v>263</v>
      </c>
      <c r="H6" s="1508"/>
      <c r="I6" s="1398"/>
      <c r="J6" s="1510" t="s">
        <v>264</v>
      </c>
      <c r="L6" s="119"/>
    </row>
    <row r="7" spans="1:13" ht="72.75" customHeight="1" thickBot="1" x14ac:dyDescent="0.25">
      <c r="A7" s="1505"/>
      <c r="B7" s="1507"/>
      <c r="C7" s="509" t="s">
        <v>442</v>
      </c>
      <c r="D7" s="509" t="s">
        <v>443</v>
      </c>
      <c r="E7" s="512" t="s">
        <v>444</v>
      </c>
      <c r="F7" s="1382"/>
      <c r="G7" s="509" t="s">
        <v>442</v>
      </c>
      <c r="H7" s="509" t="s">
        <v>505</v>
      </c>
      <c r="I7" s="509" t="s">
        <v>444</v>
      </c>
      <c r="J7" s="1511"/>
      <c r="L7" s="119"/>
    </row>
    <row r="8" spans="1:13" ht="15" thickBot="1" x14ac:dyDescent="0.25">
      <c r="A8" s="513">
        <v>1</v>
      </c>
      <c r="B8" s="514">
        <v>2</v>
      </c>
      <c r="C8" s="515">
        <v>3</v>
      </c>
      <c r="D8" s="515">
        <v>4</v>
      </c>
      <c r="E8" s="516">
        <v>5</v>
      </c>
      <c r="F8" s="515">
        <v>6</v>
      </c>
      <c r="G8" s="515">
        <v>7</v>
      </c>
      <c r="H8" s="516">
        <v>8</v>
      </c>
      <c r="I8" s="515">
        <v>9</v>
      </c>
      <c r="J8" s="517">
        <v>10</v>
      </c>
      <c r="K8" s="125"/>
      <c r="L8" s="125"/>
      <c r="M8" s="125"/>
    </row>
    <row r="9" spans="1:13" ht="15" thickBot="1" x14ac:dyDescent="0.25">
      <c r="A9" s="1419" t="s">
        <v>445</v>
      </c>
      <c r="B9" s="1420"/>
      <c r="C9" s="1420"/>
      <c r="D9" s="1420"/>
      <c r="E9" s="1420"/>
      <c r="F9" s="1420"/>
      <c r="G9" s="1420"/>
      <c r="H9" s="1420"/>
      <c r="I9" s="1420"/>
      <c r="J9" s="1421"/>
    </row>
    <row r="10" spans="1:13" ht="28.5" customHeight="1" thickBot="1" x14ac:dyDescent="0.25">
      <c r="A10" s="307" t="s">
        <v>5</v>
      </c>
      <c r="B10" s="441" t="s">
        <v>265</v>
      </c>
      <c r="C10" s="442"/>
      <c r="E10" s="443"/>
      <c r="F10" s="444"/>
      <c r="G10" s="445"/>
      <c r="H10" s="828"/>
      <c r="I10" s="302"/>
      <c r="J10" s="126"/>
    </row>
    <row r="11" spans="1:13" s="122" customFormat="1" ht="15" customHeight="1" thickBot="1" x14ac:dyDescent="0.25">
      <c r="A11" s="518" t="s">
        <v>9</v>
      </c>
      <c r="B11" s="1494" t="s">
        <v>17</v>
      </c>
      <c r="C11" s="1495"/>
      <c r="D11" s="1495"/>
      <c r="E11" s="1495"/>
      <c r="F11" s="1495"/>
      <c r="G11" s="1495"/>
      <c r="H11" s="1495"/>
      <c r="I11" s="1496"/>
      <c r="J11" s="308"/>
    </row>
    <row r="12" spans="1:13" ht="15" thickBot="1" x14ac:dyDescent="0.25">
      <c r="A12" s="1498" t="s">
        <v>446</v>
      </c>
      <c r="B12" s="1499"/>
      <c r="C12" s="1499"/>
      <c r="D12" s="1499"/>
      <c r="E12" s="1499"/>
      <c r="F12" s="1499"/>
      <c r="G12" s="1499"/>
      <c r="H12" s="1499"/>
      <c r="I12" s="1499"/>
      <c r="J12" s="1500"/>
    </row>
    <row r="13" spans="1:13" ht="43.5" thickBot="1" x14ac:dyDescent="0.25">
      <c r="A13" s="310" t="s">
        <v>15</v>
      </c>
      <c r="B13" s="438" t="s">
        <v>266</v>
      </c>
      <c r="C13" s="439"/>
      <c r="D13" s="440"/>
      <c r="E13" s="439"/>
      <c r="F13" s="440"/>
      <c r="G13" s="1102">
        <v>942203.7</v>
      </c>
      <c r="H13" s="1102">
        <v>894362.70000000019</v>
      </c>
      <c r="I13" s="1103">
        <v>763061.25000000012</v>
      </c>
      <c r="J13" s="309"/>
    </row>
    <row r="14" spans="1:13" s="122" customFormat="1" ht="15" thickBot="1" x14ac:dyDescent="0.25">
      <c r="A14" s="517" t="s">
        <v>20</v>
      </c>
      <c r="B14" s="1501" t="s">
        <v>18</v>
      </c>
      <c r="C14" s="1502"/>
      <c r="D14" s="1502"/>
      <c r="E14" s="1502"/>
      <c r="F14" s="1502"/>
      <c r="G14" s="1502"/>
      <c r="H14" s="1502"/>
      <c r="I14" s="1502"/>
      <c r="J14" s="1104">
        <f>(G13+H13+I13)/3</f>
        <v>866542.55000000016</v>
      </c>
    </row>
    <row r="15" spans="1:13" x14ac:dyDescent="0.2">
      <c r="A15" s="129"/>
      <c r="B15" s="130"/>
      <c r="C15" s="130"/>
      <c r="D15" s="130"/>
      <c r="E15" s="130"/>
      <c r="F15" s="130"/>
      <c r="G15" s="130"/>
      <c r="H15" s="130"/>
      <c r="I15" s="130"/>
      <c r="J15" s="130"/>
      <c r="K15" s="131"/>
      <c r="L15" s="131"/>
    </row>
    <row r="16" spans="1:13" x14ac:dyDescent="0.2">
      <c r="A16" s="1497" t="s">
        <v>731</v>
      </c>
      <c r="B16" s="1497"/>
      <c r="C16" s="132"/>
      <c r="D16" s="132"/>
      <c r="E16" s="132"/>
      <c r="F16" s="132"/>
      <c r="G16" s="132"/>
      <c r="H16" s="132"/>
      <c r="I16" s="132"/>
      <c r="J16" s="132"/>
      <c r="K16" s="132"/>
      <c r="L16" s="132"/>
      <c r="M16" s="132"/>
    </row>
  </sheetData>
  <mergeCells count="12">
    <mergeCell ref="A3:J3"/>
    <mergeCell ref="A6:A7"/>
    <mergeCell ref="B6:B7"/>
    <mergeCell ref="C6:E6"/>
    <mergeCell ref="F6:F7"/>
    <mergeCell ref="G6:I6"/>
    <mergeCell ref="J6:J7"/>
    <mergeCell ref="B11:I11"/>
    <mergeCell ref="A16:B16"/>
    <mergeCell ref="A9:J9"/>
    <mergeCell ref="A12:J12"/>
    <mergeCell ref="B14:I14"/>
  </mergeCells>
  <printOptions horizontalCentered="1"/>
  <pageMargins left="0.7" right="0.7" top="0.75" bottom="0.75" header="0.3" footer="0.3"/>
  <pageSetup paperSize="9" scale="85" orientation="landscape" r:id="rId1"/>
  <headerFooter>
    <oddHeader>&amp;L&amp;"Tahoma,Bold"&amp;10Банка/Штедилница________________________&amp;R&amp;"Tahoma,Bold"&amp;10Образец ОРИК</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pageSetUpPr fitToPage="1"/>
  </sheetPr>
  <dimension ref="A1:C11"/>
  <sheetViews>
    <sheetView zoomScaleNormal="100" workbookViewId="0">
      <selection activeCell="E3" sqref="E3"/>
    </sheetView>
  </sheetViews>
  <sheetFormatPr defaultRowHeight="15" x14ac:dyDescent="0.25"/>
  <cols>
    <col min="1" max="1" width="8.140625" customWidth="1"/>
    <col min="2" max="2" width="35.42578125" customWidth="1"/>
    <col min="3" max="3" width="109.5703125" customWidth="1"/>
  </cols>
  <sheetData>
    <row r="1" spans="1:3" x14ac:dyDescent="0.25">
      <c r="A1" s="269" t="s">
        <v>1020</v>
      </c>
    </row>
    <row r="3" spans="1:3" ht="42" customHeight="1" x14ac:dyDescent="0.25">
      <c r="A3" s="1320" t="s">
        <v>1042</v>
      </c>
      <c r="B3" s="1320"/>
      <c r="C3" s="1320"/>
    </row>
    <row r="4" spans="1:3" ht="15.75" thickBot="1" x14ac:dyDescent="0.3">
      <c r="A4" s="1"/>
      <c r="B4" s="1"/>
      <c r="C4" s="1"/>
    </row>
    <row r="5" spans="1:3" ht="71.25" x14ac:dyDescent="0.25">
      <c r="A5" s="265" t="s">
        <v>0</v>
      </c>
      <c r="B5" s="265" t="s">
        <v>506</v>
      </c>
      <c r="C5" s="265" t="s">
        <v>29</v>
      </c>
    </row>
    <row r="6" spans="1:3" ht="15.75" thickBot="1" x14ac:dyDescent="0.3">
      <c r="A6" s="266">
        <v>1</v>
      </c>
      <c r="B6" s="266">
        <v>2</v>
      </c>
      <c r="C6" s="266">
        <v>3</v>
      </c>
    </row>
    <row r="7" spans="1:3" ht="185.25" x14ac:dyDescent="0.25">
      <c r="A7" s="128">
        <v>1</v>
      </c>
      <c r="B7" s="267" t="s">
        <v>378</v>
      </c>
      <c r="C7" s="1084" t="s">
        <v>1159</v>
      </c>
    </row>
    <row r="8" spans="1:3" ht="242.25" x14ac:dyDescent="0.25">
      <c r="A8" s="128">
        <v>2</v>
      </c>
      <c r="B8" s="267" t="s">
        <v>355</v>
      </c>
      <c r="C8" s="1084" t="s">
        <v>1160</v>
      </c>
    </row>
    <row r="9" spans="1:3" ht="127.5" customHeight="1" x14ac:dyDescent="0.25">
      <c r="A9" s="128">
        <v>3</v>
      </c>
      <c r="B9" s="882" t="s">
        <v>795</v>
      </c>
      <c r="C9" s="1084" t="s">
        <v>1161</v>
      </c>
    </row>
    <row r="10" spans="1:3" ht="409.5" customHeight="1" thickBot="1" x14ac:dyDescent="0.3">
      <c r="A10" s="179">
        <v>4</v>
      </c>
      <c r="B10" s="268" t="s">
        <v>357</v>
      </c>
      <c r="C10" s="1085" t="s">
        <v>1162</v>
      </c>
    </row>
    <row r="11" spans="1:3" x14ac:dyDescent="0.25">
      <c r="A11" s="1"/>
      <c r="B11" s="1"/>
      <c r="C11" s="1"/>
    </row>
  </sheetData>
  <mergeCells count="1">
    <mergeCell ref="A3:C3"/>
  </mergeCells>
  <printOptions horizontalCentered="1"/>
  <pageMargins left="0.70866141732283505" right="0.70866141732283505" top="0.74803149606299202" bottom="0.74803149606299202" header="0.31496062992126" footer="0.31496062992126"/>
  <pageSetup paperSize="9" fitToHeight="0" orientation="landscape" r:id="rId1"/>
  <headerFooter>
    <oddHeader>&amp;L&amp;"Tahoma,Bold"Банка/Штедилница________________________________&amp;R&amp;"Tahoma,Bold"Образец  КСК</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D20"/>
  <sheetViews>
    <sheetView zoomScaleNormal="100" workbookViewId="0">
      <selection activeCell="P20" sqref="P18:P20"/>
    </sheetView>
  </sheetViews>
  <sheetFormatPr defaultRowHeight="15" x14ac:dyDescent="0.2"/>
  <cols>
    <col min="1" max="1" width="9.5703125" style="134" bestFit="1" customWidth="1"/>
    <col min="2" max="2" width="99.85546875" style="133" customWidth="1"/>
    <col min="3" max="3" width="15.28515625" style="133" customWidth="1"/>
    <col min="4" max="4" width="16.5703125" style="133" customWidth="1"/>
    <col min="5" max="256" width="9.140625" style="133"/>
    <col min="257" max="257" width="9.5703125" style="133" bestFit="1" customWidth="1"/>
    <col min="258" max="258" width="99.85546875" style="133" customWidth="1"/>
    <col min="259" max="259" width="9.42578125" style="133" customWidth="1"/>
    <col min="260" max="260" width="16.5703125" style="133" customWidth="1"/>
    <col min="261" max="512" width="9.140625" style="133"/>
    <col min="513" max="513" width="9.5703125" style="133" bestFit="1" customWidth="1"/>
    <col min="514" max="514" width="99.85546875" style="133" customWidth="1"/>
    <col min="515" max="515" width="9.42578125" style="133" customWidth="1"/>
    <col min="516" max="516" width="16.5703125" style="133" customWidth="1"/>
    <col min="517" max="768" width="9.140625" style="133"/>
    <col min="769" max="769" width="9.5703125" style="133" bestFit="1" customWidth="1"/>
    <col min="770" max="770" width="99.85546875" style="133" customWidth="1"/>
    <col min="771" max="771" width="9.42578125" style="133" customWidth="1"/>
    <col min="772" max="772" width="16.5703125" style="133" customWidth="1"/>
    <col min="773" max="1024" width="9.140625" style="133"/>
    <col min="1025" max="1025" width="9.5703125" style="133" bestFit="1" customWidth="1"/>
    <col min="1026" max="1026" width="99.85546875" style="133" customWidth="1"/>
    <col min="1027" max="1027" width="9.42578125" style="133" customWidth="1"/>
    <col min="1028" max="1028" width="16.5703125" style="133" customWidth="1"/>
    <col min="1029" max="1280" width="9.140625" style="133"/>
    <col min="1281" max="1281" width="9.5703125" style="133" bestFit="1" customWidth="1"/>
    <col min="1282" max="1282" width="99.85546875" style="133" customWidth="1"/>
    <col min="1283" max="1283" width="9.42578125" style="133" customWidth="1"/>
    <col min="1284" max="1284" width="16.5703125" style="133" customWidth="1"/>
    <col min="1285" max="1536" width="9.140625" style="133"/>
    <col min="1537" max="1537" width="9.5703125" style="133" bestFit="1" customWidth="1"/>
    <col min="1538" max="1538" width="99.85546875" style="133" customWidth="1"/>
    <col min="1539" max="1539" width="9.42578125" style="133" customWidth="1"/>
    <col min="1540" max="1540" width="16.5703125" style="133" customWidth="1"/>
    <col min="1541" max="1792" width="9.140625" style="133"/>
    <col min="1793" max="1793" width="9.5703125" style="133" bestFit="1" customWidth="1"/>
    <col min="1794" max="1794" width="99.85546875" style="133" customWidth="1"/>
    <col min="1795" max="1795" width="9.42578125" style="133" customWidth="1"/>
    <col min="1796" max="1796" width="16.5703125" style="133" customWidth="1"/>
    <col min="1797" max="2048" width="9.140625" style="133"/>
    <col min="2049" max="2049" width="9.5703125" style="133" bestFit="1" customWidth="1"/>
    <col min="2050" max="2050" width="99.85546875" style="133" customWidth="1"/>
    <col min="2051" max="2051" width="9.42578125" style="133" customWidth="1"/>
    <col min="2052" max="2052" width="16.5703125" style="133" customWidth="1"/>
    <col min="2053" max="2304" width="9.140625" style="133"/>
    <col min="2305" max="2305" width="9.5703125" style="133" bestFit="1" customWidth="1"/>
    <col min="2306" max="2306" width="99.85546875" style="133" customWidth="1"/>
    <col min="2307" max="2307" width="9.42578125" style="133" customWidth="1"/>
    <col min="2308" max="2308" width="16.5703125" style="133" customWidth="1"/>
    <col min="2309" max="2560" width="9.140625" style="133"/>
    <col min="2561" max="2561" width="9.5703125" style="133" bestFit="1" customWidth="1"/>
    <col min="2562" max="2562" width="99.85546875" style="133" customWidth="1"/>
    <col min="2563" max="2563" width="9.42578125" style="133" customWidth="1"/>
    <col min="2564" max="2564" width="16.5703125" style="133" customWidth="1"/>
    <col min="2565" max="2816" width="9.140625" style="133"/>
    <col min="2817" max="2817" width="9.5703125" style="133" bestFit="1" customWidth="1"/>
    <col min="2818" max="2818" width="99.85546875" style="133" customWidth="1"/>
    <col min="2819" max="2819" width="9.42578125" style="133" customWidth="1"/>
    <col min="2820" max="2820" width="16.5703125" style="133" customWidth="1"/>
    <col min="2821" max="3072" width="9.140625" style="133"/>
    <col min="3073" max="3073" width="9.5703125" style="133" bestFit="1" customWidth="1"/>
    <col min="3074" max="3074" width="99.85546875" style="133" customWidth="1"/>
    <col min="3075" max="3075" width="9.42578125" style="133" customWidth="1"/>
    <col min="3076" max="3076" width="16.5703125" style="133" customWidth="1"/>
    <col min="3077" max="3328" width="9.140625" style="133"/>
    <col min="3329" max="3329" width="9.5703125" style="133" bestFit="1" customWidth="1"/>
    <col min="3330" max="3330" width="99.85546875" style="133" customWidth="1"/>
    <col min="3331" max="3331" width="9.42578125" style="133" customWidth="1"/>
    <col min="3332" max="3332" width="16.5703125" style="133" customWidth="1"/>
    <col min="3333" max="3584" width="9.140625" style="133"/>
    <col min="3585" max="3585" width="9.5703125" style="133" bestFit="1" customWidth="1"/>
    <col min="3586" max="3586" width="99.85546875" style="133" customWidth="1"/>
    <col min="3587" max="3587" width="9.42578125" style="133" customWidth="1"/>
    <col min="3588" max="3588" width="16.5703125" style="133" customWidth="1"/>
    <col min="3589" max="3840" width="9.140625" style="133"/>
    <col min="3841" max="3841" width="9.5703125" style="133" bestFit="1" customWidth="1"/>
    <col min="3842" max="3842" width="99.85546875" style="133" customWidth="1"/>
    <col min="3843" max="3843" width="9.42578125" style="133" customWidth="1"/>
    <col min="3844" max="3844" width="16.5703125" style="133" customWidth="1"/>
    <col min="3845" max="4096" width="9.140625" style="133"/>
    <col min="4097" max="4097" width="9.5703125" style="133" bestFit="1" customWidth="1"/>
    <col min="4098" max="4098" width="99.85546875" style="133" customWidth="1"/>
    <col min="4099" max="4099" width="9.42578125" style="133" customWidth="1"/>
    <col min="4100" max="4100" width="16.5703125" style="133" customWidth="1"/>
    <col min="4101" max="4352" width="9.140625" style="133"/>
    <col min="4353" max="4353" width="9.5703125" style="133" bestFit="1" customWidth="1"/>
    <col min="4354" max="4354" width="99.85546875" style="133" customWidth="1"/>
    <col min="4355" max="4355" width="9.42578125" style="133" customWidth="1"/>
    <col min="4356" max="4356" width="16.5703125" style="133" customWidth="1"/>
    <col min="4357" max="4608" width="9.140625" style="133"/>
    <col min="4609" max="4609" width="9.5703125" style="133" bestFit="1" customWidth="1"/>
    <col min="4610" max="4610" width="99.85546875" style="133" customWidth="1"/>
    <col min="4611" max="4611" width="9.42578125" style="133" customWidth="1"/>
    <col min="4612" max="4612" width="16.5703125" style="133" customWidth="1"/>
    <col min="4613" max="4864" width="9.140625" style="133"/>
    <col min="4865" max="4865" width="9.5703125" style="133" bestFit="1" customWidth="1"/>
    <col min="4866" max="4866" width="99.85546875" style="133" customWidth="1"/>
    <col min="4867" max="4867" width="9.42578125" style="133" customWidth="1"/>
    <col min="4868" max="4868" width="16.5703125" style="133" customWidth="1"/>
    <col min="4869" max="5120" width="9.140625" style="133"/>
    <col min="5121" max="5121" width="9.5703125" style="133" bestFit="1" customWidth="1"/>
    <col min="5122" max="5122" width="99.85546875" style="133" customWidth="1"/>
    <col min="5123" max="5123" width="9.42578125" style="133" customWidth="1"/>
    <col min="5124" max="5124" width="16.5703125" style="133" customWidth="1"/>
    <col min="5125" max="5376" width="9.140625" style="133"/>
    <col min="5377" max="5377" width="9.5703125" style="133" bestFit="1" customWidth="1"/>
    <col min="5378" max="5378" width="99.85546875" style="133" customWidth="1"/>
    <col min="5379" max="5379" width="9.42578125" style="133" customWidth="1"/>
    <col min="5380" max="5380" width="16.5703125" style="133" customWidth="1"/>
    <col min="5381" max="5632" width="9.140625" style="133"/>
    <col min="5633" max="5633" width="9.5703125" style="133" bestFit="1" customWidth="1"/>
    <col min="5634" max="5634" width="99.85546875" style="133" customWidth="1"/>
    <col min="5635" max="5635" width="9.42578125" style="133" customWidth="1"/>
    <col min="5636" max="5636" width="16.5703125" style="133" customWidth="1"/>
    <col min="5637" max="5888" width="9.140625" style="133"/>
    <col min="5889" max="5889" width="9.5703125" style="133" bestFit="1" customWidth="1"/>
    <col min="5890" max="5890" width="99.85546875" style="133" customWidth="1"/>
    <col min="5891" max="5891" width="9.42578125" style="133" customWidth="1"/>
    <col min="5892" max="5892" width="16.5703125" style="133" customWidth="1"/>
    <col min="5893" max="6144" width="9.140625" style="133"/>
    <col min="6145" max="6145" width="9.5703125" style="133" bestFit="1" customWidth="1"/>
    <col min="6146" max="6146" width="99.85546875" style="133" customWidth="1"/>
    <col min="6147" max="6147" width="9.42578125" style="133" customWidth="1"/>
    <col min="6148" max="6148" width="16.5703125" style="133" customWidth="1"/>
    <col min="6149" max="6400" width="9.140625" style="133"/>
    <col min="6401" max="6401" width="9.5703125" style="133" bestFit="1" customWidth="1"/>
    <col min="6402" max="6402" width="99.85546875" style="133" customWidth="1"/>
    <col min="6403" max="6403" width="9.42578125" style="133" customWidth="1"/>
    <col min="6404" max="6404" width="16.5703125" style="133" customWidth="1"/>
    <col min="6405" max="6656" width="9.140625" style="133"/>
    <col min="6657" max="6657" width="9.5703125" style="133" bestFit="1" customWidth="1"/>
    <col min="6658" max="6658" width="99.85546875" style="133" customWidth="1"/>
    <col min="6659" max="6659" width="9.42578125" style="133" customWidth="1"/>
    <col min="6660" max="6660" width="16.5703125" style="133" customWidth="1"/>
    <col min="6661" max="6912" width="9.140625" style="133"/>
    <col min="6913" max="6913" width="9.5703125" style="133" bestFit="1" customWidth="1"/>
    <col min="6914" max="6914" width="99.85546875" style="133" customWidth="1"/>
    <col min="6915" max="6915" width="9.42578125" style="133" customWidth="1"/>
    <col min="6916" max="6916" width="16.5703125" style="133" customWidth="1"/>
    <col min="6917" max="7168" width="9.140625" style="133"/>
    <col min="7169" max="7169" width="9.5703125" style="133" bestFit="1" customWidth="1"/>
    <col min="7170" max="7170" width="99.85546875" style="133" customWidth="1"/>
    <col min="7171" max="7171" width="9.42578125" style="133" customWidth="1"/>
    <col min="7172" max="7172" width="16.5703125" style="133" customWidth="1"/>
    <col min="7173" max="7424" width="9.140625" style="133"/>
    <col min="7425" max="7425" width="9.5703125" style="133" bestFit="1" customWidth="1"/>
    <col min="7426" max="7426" width="99.85546875" style="133" customWidth="1"/>
    <col min="7427" max="7427" width="9.42578125" style="133" customWidth="1"/>
    <col min="7428" max="7428" width="16.5703125" style="133" customWidth="1"/>
    <col min="7429" max="7680" width="9.140625" style="133"/>
    <col min="7681" max="7681" width="9.5703125" style="133" bestFit="1" customWidth="1"/>
    <col min="7682" max="7682" width="99.85546875" style="133" customWidth="1"/>
    <col min="7683" max="7683" width="9.42578125" style="133" customWidth="1"/>
    <col min="7684" max="7684" width="16.5703125" style="133" customWidth="1"/>
    <col min="7685" max="7936" width="9.140625" style="133"/>
    <col min="7937" max="7937" width="9.5703125" style="133" bestFit="1" customWidth="1"/>
    <col min="7938" max="7938" width="99.85546875" style="133" customWidth="1"/>
    <col min="7939" max="7939" width="9.42578125" style="133" customWidth="1"/>
    <col min="7940" max="7940" width="16.5703125" style="133" customWidth="1"/>
    <col min="7941" max="8192" width="9.140625" style="133"/>
    <col min="8193" max="8193" width="9.5703125" style="133" bestFit="1" customWidth="1"/>
    <col min="8194" max="8194" width="99.85546875" style="133" customWidth="1"/>
    <col min="8195" max="8195" width="9.42578125" style="133" customWidth="1"/>
    <col min="8196" max="8196" width="16.5703125" style="133" customWidth="1"/>
    <col min="8197" max="8448" width="9.140625" style="133"/>
    <col min="8449" max="8449" width="9.5703125" style="133" bestFit="1" customWidth="1"/>
    <col min="8450" max="8450" width="99.85546875" style="133" customWidth="1"/>
    <col min="8451" max="8451" width="9.42578125" style="133" customWidth="1"/>
    <col min="8452" max="8452" width="16.5703125" style="133" customWidth="1"/>
    <col min="8453" max="8704" width="9.140625" style="133"/>
    <col min="8705" max="8705" width="9.5703125" style="133" bestFit="1" customWidth="1"/>
    <col min="8706" max="8706" width="99.85546875" style="133" customWidth="1"/>
    <col min="8707" max="8707" width="9.42578125" style="133" customWidth="1"/>
    <col min="8708" max="8708" width="16.5703125" style="133" customWidth="1"/>
    <col min="8709" max="8960" width="9.140625" style="133"/>
    <col min="8961" max="8961" width="9.5703125" style="133" bestFit="1" customWidth="1"/>
    <col min="8962" max="8962" width="99.85546875" style="133" customWidth="1"/>
    <col min="8963" max="8963" width="9.42578125" style="133" customWidth="1"/>
    <col min="8964" max="8964" width="16.5703125" style="133" customWidth="1"/>
    <col min="8965" max="9216" width="9.140625" style="133"/>
    <col min="9217" max="9217" width="9.5703125" style="133" bestFit="1" customWidth="1"/>
    <col min="9218" max="9218" width="99.85546875" style="133" customWidth="1"/>
    <col min="9219" max="9219" width="9.42578125" style="133" customWidth="1"/>
    <col min="9220" max="9220" width="16.5703125" style="133" customWidth="1"/>
    <col min="9221" max="9472" width="9.140625" style="133"/>
    <col min="9473" max="9473" width="9.5703125" style="133" bestFit="1" customWidth="1"/>
    <col min="9474" max="9474" width="99.85546875" style="133" customWidth="1"/>
    <col min="9475" max="9475" width="9.42578125" style="133" customWidth="1"/>
    <col min="9476" max="9476" width="16.5703125" style="133" customWidth="1"/>
    <col min="9477" max="9728" width="9.140625" style="133"/>
    <col min="9729" max="9729" width="9.5703125" style="133" bestFit="1" customWidth="1"/>
    <col min="9730" max="9730" width="99.85546875" style="133" customWidth="1"/>
    <col min="9731" max="9731" width="9.42578125" style="133" customWidth="1"/>
    <col min="9732" max="9732" width="16.5703125" style="133" customWidth="1"/>
    <col min="9733" max="9984" width="9.140625" style="133"/>
    <col min="9985" max="9985" width="9.5703125" style="133" bestFit="1" customWidth="1"/>
    <col min="9986" max="9986" width="99.85546875" style="133" customWidth="1"/>
    <col min="9987" max="9987" width="9.42578125" style="133" customWidth="1"/>
    <col min="9988" max="9988" width="16.5703125" style="133" customWidth="1"/>
    <col min="9989" max="10240" width="9.140625" style="133"/>
    <col min="10241" max="10241" width="9.5703125" style="133" bestFit="1" customWidth="1"/>
    <col min="10242" max="10242" width="99.85546875" style="133" customWidth="1"/>
    <col min="10243" max="10243" width="9.42578125" style="133" customWidth="1"/>
    <col min="10244" max="10244" width="16.5703125" style="133" customWidth="1"/>
    <col min="10245" max="10496" width="9.140625" style="133"/>
    <col min="10497" max="10497" width="9.5703125" style="133" bestFit="1" customWidth="1"/>
    <col min="10498" max="10498" width="99.85546875" style="133" customWidth="1"/>
    <col min="10499" max="10499" width="9.42578125" style="133" customWidth="1"/>
    <col min="10500" max="10500" width="16.5703125" style="133" customWidth="1"/>
    <col min="10501" max="10752" width="9.140625" style="133"/>
    <col min="10753" max="10753" width="9.5703125" style="133" bestFit="1" customWidth="1"/>
    <col min="10754" max="10754" width="99.85546875" style="133" customWidth="1"/>
    <col min="10755" max="10755" width="9.42578125" style="133" customWidth="1"/>
    <col min="10756" max="10756" width="16.5703125" style="133" customWidth="1"/>
    <col min="10757" max="11008" width="9.140625" style="133"/>
    <col min="11009" max="11009" width="9.5703125" style="133" bestFit="1" customWidth="1"/>
    <col min="11010" max="11010" width="99.85546875" style="133" customWidth="1"/>
    <col min="11011" max="11011" width="9.42578125" style="133" customWidth="1"/>
    <col min="11012" max="11012" width="16.5703125" style="133" customWidth="1"/>
    <col min="11013" max="11264" width="9.140625" style="133"/>
    <col min="11265" max="11265" width="9.5703125" style="133" bestFit="1" customWidth="1"/>
    <col min="11266" max="11266" width="99.85546875" style="133" customWidth="1"/>
    <col min="11267" max="11267" width="9.42578125" style="133" customWidth="1"/>
    <col min="11268" max="11268" width="16.5703125" style="133" customWidth="1"/>
    <col min="11269" max="11520" width="9.140625" style="133"/>
    <col min="11521" max="11521" width="9.5703125" style="133" bestFit="1" customWidth="1"/>
    <col min="11522" max="11522" width="99.85546875" style="133" customWidth="1"/>
    <col min="11523" max="11523" width="9.42578125" style="133" customWidth="1"/>
    <col min="11524" max="11524" width="16.5703125" style="133" customWidth="1"/>
    <col min="11525" max="11776" width="9.140625" style="133"/>
    <col min="11777" max="11777" width="9.5703125" style="133" bestFit="1" customWidth="1"/>
    <col min="11778" max="11778" width="99.85546875" style="133" customWidth="1"/>
    <col min="11779" max="11779" width="9.42578125" style="133" customWidth="1"/>
    <col min="11780" max="11780" width="16.5703125" style="133" customWidth="1"/>
    <col min="11781" max="12032" width="9.140625" style="133"/>
    <col min="12033" max="12033" width="9.5703125" style="133" bestFit="1" customWidth="1"/>
    <col min="12034" max="12034" width="99.85546875" style="133" customWidth="1"/>
    <col min="12035" max="12035" width="9.42578125" style="133" customWidth="1"/>
    <col min="12036" max="12036" width="16.5703125" style="133" customWidth="1"/>
    <col min="12037" max="12288" width="9.140625" style="133"/>
    <col min="12289" max="12289" width="9.5703125" style="133" bestFit="1" customWidth="1"/>
    <col min="12290" max="12290" width="99.85546875" style="133" customWidth="1"/>
    <col min="12291" max="12291" width="9.42578125" style="133" customWidth="1"/>
    <col min="12292" max="12292" width="16.5703125" style="133" customWidth="1"/>
    <col min="12293" max="12544" width="9.140625" style="133"/>
    <col min="12545" max="12545" width="9.5703125" style="133" bestFit="1" customWidth="1"/>
    <col min="12546" max="12546" width="99.85546875" style="133" customWidth="1"/>
    <col min="12547" max="12547" width="9.42578125" style="133" customWidth="1"/>
    <col min="12548" max="12548" width="16.5703125" style="133" customWidth="1"/>
    <col min="12549" max="12800" width="9.140625" style="133"/>
    <col min="12801" max="12801" width="9.5703125" style="133" bestFit="1" customWidth="1"/>
    <col min="12802" max="12802" width="99.85546875" style="133" customWidth="1"/>
    <col min="12803" max="12803" width="9.42578125" style="133" customWidth="1"/>
    <col min="12804" max="12804" width="16.5703125" style="133" customWidth="1"/>
    <col min="12805" max="13056" width="9.140625" style="133"/>
    <col min="13057" max="13057" width="9.5703125" style="133" bestFit="1" customWidth="1"/>
    <col min="13058" max="13058" width="99.85546875" style="133" customWidth="1"/>
    <col min="13059" max="13059" width="9.42578125" style="133" customWidth="1"/>
    <col min="13060" max="13060" width="16.5703125" style="133" customWidth="1"/>
    <col min="13061" max="13312" width="9.140625" style="133"/>
    <col min="13313" max="13313" width="9.5703125" style="133" bestFit="1" customWidth="1"/>
    <col min="13314" max="13314" width="99.85546875" style="133" customWidth="1"/>
    <col min="13315" max="13315" width="9.42578125" style="133" customWidth="1"/>
    <col min="13316" max="13316" width="16.5703125" style="133" customWidth="1"/>
    <col min="13317" max="13568" width="9.140625" style="133"/>
    <col min="13569" max="13569" width="9.5703125" style="133" bestFit="1" customWidth="1"/>
    <col min="13570" max="13570" width="99.85546875" style="133" customWidth="1"/>
    <col min="13571" max="13571" width="9.42578125" style="133" customWidth="1"/>
    <col min="13572" max="13572" width="16.5703125" style="133" customWidth="1"/>
    <col min="13573" max="13824" width="9.140625" style="133"/>
    <col min="13825" max="13825" width="9.5703125" style="133" bestFit="1" customWidth="1"/>
    <col min="13826" max="13826" width="99.85546875" style="133" customWidth="1"/>
    <col min="13827" max="13827" width="9.42578125" style="133" customWidth="1"/>
    <col min="13828" max="13828" width="16.5703125" style="133" customWidth="1"/>
    <col min="13829" max="14080" width="9.140625" style="133"/>
    <col min="14081" max="14081" width="9.5703125" style="133" bestFit="1" customWidth="1"/>
    <col min="14082" max="14082" width="99.85546875" style="133" customWidth="1"/>
    <col min="14083" max="14083" width="9.42578125" style="133" customWidth="1"/>
    <col min="14084" max="14084" width="16.5703125" style="133" customWidth="1"/>
    <col min="14085" max="14336" width="9.140625" style="133"/>
    <col min="14337" max="14337" width="9.5703125" style="133" bestFit="1" customWidth="1"/>
    <col min="14338" max="14338" width="99.85546875" style="133" customWidth="1"/>
    <col min="14339" max="14339" width="9.42578125" style="133" customWidth="1"/>
    <col min="14340" max="14340" width="16.5703125" style="133" customWidth="1"/>
    <col min="14341" max="14592" width="9.140625" style="133"/>
    <col min="14593" max="14593" width="9.5703125" style="133" bestFit="1" customWidth="1"/>
    <col min="14594" max="14594" width="99.85546875" style="133" customWidth="1"/>
    <col min="14595" max="14595" width="9.42578125" style="133" customWidth="1"/>
    <col min="14596" max="14596" width="16.5703125" style="133" customWidth="1"/>
    <col min="14597" max="14848" width="9.140625" style="133"/>
    <col min="14849" max="14849" width="9.5703125" style="133" bestFit="1" customWidth="1"/>
    <col min="14850" max="14850" width="99.85546875" style="133" customWidth="1"/>
    <col min="14851" max="14851" width="9.42578125" style="133" customWidth="1"/>
    <col min="14852" max="14852" width="16.5703125" style="133" customWidth="1"/>
    <col min="14853" max="15104" width="9.140625" style="133"/>
    <col min="15105" max="15105" width="9.5703125" style="133" bestFit="1" customWidth="1"/>
    <col min="15106" max="15106" width="99.85546875" style="133" customWidth="1"/>
    <col min="15107" max="15107" width="9.42578125" style="133" customWidth="1"/>
    <col min="15108" max="15108" width="16.5703125" style="133" customWidth="1"/>
    <col min="15109" max="15360" width="9.140625" style="133"/>
    <col min="15361" max="15361" width="9.5703125" style="133" bestFit="1" customWidth="1"/>
    <col min="15362" max="15362" width="99.85546875" style="133" customWidth="1"/>
    <col min="15363" max="15363" width="9.42578125" style="133" customWidth="1"/>
    <col min="15364" max="15364" width="16.5703125" style="133" customWidth="1"/>
    <col min="15365" max="15616" width="9.140625" style="133"/>
    <col min="15617" max="15617" width="9.5703125" style="133" bestFit="1" customWidth="1"/>
    <col min="15618" max="15618" width="99.85546875" style="133" customWidth="1"/>
    <col min="15619" max="15619" width="9.42578125" style="133" customWidth="1"/>
    <col min="15620" max="15620" width="16.5703125" style="133" customWidth="1"/>
    <col min="15621" max="15872" width="9.140625" style="133"/>
    <col min="15873" max="15873" width="9.5703125" style="133" bestFit="1" customWidth="1"/>
    <col min="15874" max="15874" width="99.85546875" style="133" customWidth="1"/>
    <col min="15875" max="15875" width="9.42578125" style="133" customWidth="1"/>
    <col min="15876" max="15876" width="16.5703125" style="133" customWidth="1"/>
    <col min="15877" max="16128" width="9.140625" style="133"/>
    <col min="16129" max="16129" width="9.5703125" style="133" bestFit="1" customWidth="1"/>
    <col min="16130" max="16130" width="99.85546875" style="133" customWidth="1"/>
    <col min="16131" max="16131" width="9.42578125" style="133" customWidth="1"/>
    <col min="16132" max="16132" width="16.5703125" style="133" customWidth="1"/>
    <col min="16133" max="16384" width="9.140625" style="133"/>
  </cols>
  <sheetData>
    <row r="1" spans="1:4" x14ac:dyDescent="0.2">
      <c r="A1" s="1054" t="s">
        <v>1020</v>
      </c>
      <c r="B1" s="1054"/>
      <c r="C1" s="1054"/>
      <c r="D1" s="1054"/>
    </row>
    <row r="2" spans="1:4" x14ac:dyDescent="0.2">
      <c r="A2" s="1054"/>
      <c r="B2" s="1054"/>
      <c r="C2" s="1054"/>
      <c r="D2" s="1054"/>
    </row>
    <row r="3" spans="1:4" x14ac:dyDescent="0.2">
      <c r="A3" s="1512" t="s">
        <v>718</v>
      </c>
      <c r="B3" s="1512"/>
      <c r="C3" s="1512"/>
      <c r="D3" s="1512"/>
    </row>
    <row r="4" spans="1:4" x14ac:dyDescent="0.2">
      <c r="A4" s="1512" t="s">
        <v>1043</v>
      </c>
      <c r="B4" s="1512"/>
      <c r="C4" s="1512"/>
      <c r="D4" s="1512"/>
    </row>
    <row r="5" spans="1:4" x14ac:dyDescent="0.2">
      <c r="B5" s="134"/>
      <c r="C5" s="134"/>
      <c r="D5" s="134"/>
    </row>
    <row r="6" spans="1:4" ht="15.75" thickBot="1" x14ac:dyDescent="0.25">
      <c r="D6" s="135" t="s">
        <v>1</v>
      </c>
    </row>
    <row r="7" spans="1:4" s="139" customFormat="1" ht="15.75" thickBot="1" x14ac:dyDescent="0.3">
      <c r="A7" s="136"/>
      <c r="B7" s="137" t="s">
        <v>259</v>
      </c>
      <c r="C7" s="137" t="s">
        <v>260</v>
      </c>
      <c r="D7" s="138" t="s">
        <v>4</v>
      </c>
    </row>
    <row r="8" spans="1:4" s="139" customFormat="1" ht="12.75" customHeight="1" thickBot="1" x14ac:dyDescent="0.3">
      <c r="A8" s="140"/>
      <c r="B8" s="141">
        <v>1</v>
      </c>
      <c r="C8" s="141">
        <v>2</v>
      </c>
      <c r="D8" s="142">
        <v>3</v>
      </c>
    </row>
    <row r="9" spans="1:4" s="139" customFormat="1" x14ac:dyDescent="0.2">
      <c r="A9" s="1234">
        <v>1.1000000000000001</v>
      </c>
      <c r="B9" s="1235" t="s">
        <v>1163</v>
      </c>
      <c r="C9" s="1236" t="s">
        <v>1164</v>
      </c>
      <c r="D9" s="1237">
        <v>1579205.7820039999</v>
      </c>
    </row>
    <row r="10" spans="1:4" s="139" customFormat="1" x14ac:dyDescent="0.2">
      <c r="A10" s="1234">
        <v>1.2</v>
      </c>
      <c r="B10" s="1235" t="s">
        <v>1165</v>
      </c>
      <c r="C10" s="1236" t="s">
        <v>1166</v>
      </c>
      <c r="D10" s="1237">
        <v>1261.8708609999999</v>
      </c>
    </row>
    <row r="11" spans="1:4" s="139" customFormat="1" x14ac:dyDescent="0.2">
      <c r="A11" s="1234">
        <v>1.3</v>
      </c>
      <c r="B11" s="1235" t="s">
        <v>1167</v>
      </c>
      <c r="C11" s="1236" t="s">
        <v>1168</v>
      </c>
      <c r="D11" s="1237">
        <v>-166720.74153300002</v>
      </c>
    </row>
    <row r="12" spans="1:4" s="139" customFormat="1" x14ac:dyDescent="0.2">
      <c r="A12" s="1234">
        <v>1.4</v>
      </c>
      <c r="B12" s="1235" t="s">
        <v>1169</v>
      </c>
      <c r="C12" s="1236" t="s">
        <v>1170</v>
      </c>
      <c r="D12" s="1237">
        <v>-656.06197600000007</v>
      </c>
    </row>
    <row r="13" spans="1:4" s="139" customFormat="1" x14ac:dyDescent="0.2">
      <c r="A13" s="1234">
        <v>1.5</v>
      </c>
      <c r="B13" s="1235" t="s">
        <v>1171</v>
      </c>
      <c r="C13" s="1236" t="s">
        <v>1172</v>
      </c>
      <c r="D13" s="1237">
        <v>27.087639999999993</v>
      </c>
    </row>
    <row r="14" spans="1:4" s="139" customFormat="1" ht="20.25" customHeight="1" x14ac:dyDescent="0.2">
      <c r="A14" s="1234">
        <v>1.6</v>
      </c>
      <c r="B14" s="1235" t="s">
        <v>1173</v>
      </c>
      <c r="C14" s="1236" t="s">
        <v>1174</v>
      </c>
      <c r="D14" s="1237">
        <v>102.462446</v>
      </c>
    </row>
    <row r="15" spans="1:4" x14ac:dyDescent="0.2">
      <c r="A15" s="1234">
        <v>1.7</v>
      </c>
      <c r="B15" s="1235" t="s">
        <v>1175</v>
      </c>
      <c r="C15" s="1236" t="s">
        <v>1176</v>
      </c>
      <c r="D15" s="1237">
        <v>2491518.9542940003</v>
      </c>
    </row>
    <row r="16" spans="1:4" x14ac:dyDescent="0.2">
      <c r="A16" s="1234">
        <v>1.9</v>
      </c>
      <c r="B16" s="1235" t="s">
        <v>1177</v>
      </c>
      <c r="C16" s="1236" t="s">
        <v>1178</v>
      </c>
      <c r="D16" s="1237">
        <v>-205.32072099999925</v>
      </c>
    </row>
    <row r="17" spans="1:4" ht="45" x14ac:dyDescent="0.2">
      <c r="A17" s="1234">
        <v>2</v>
      </c>
      <c r="B17" s="1238" t="s">
        <v>1179</v>
      </c>
      <c r="C17" s="1235"/>
      <c r="D17" s="1237">
        <f>SUM(D9:D16)</f>
        <v>3904534.0330150002</v>
      </c>
    </row>
    <row r="18" spans="1:4" ht="15.75" thickBot="1" x14ac:dyDescent="0.25">
      <c r="A18" s="1234">
        <v>3</v>
      </c>
      <c r="B18" s="1235" t="s">
        <v>1180</v>
      </c>
      <c r="C18" s="824"/>
      <c r="D18" s="1239">
        <v>21930182</v>
      </c>
    </row>
    <row r="19" spans="1:4" ht="16.5" thickTop="1" thickBot="1" x14ac:dyDescent="0.25">
      <c r="A19" s="1240">
        <v>4</v>
      </c>
      <c r="B19" s="1241" t="s">
        <v>269</v>
      </c>
      <c r="C19" s="1242"/>
      <c r="D19" s="1243">
        <f>D17/D18</f>
        <v>0.17804384993316519</v>
      </c>
    </row>
    <row r="20" spans="1:4" ht="15.75" thickTop="1" x14ac:dyDescent="0.2">
      <c r="A20" s="152" t="s">
        <v>1181</v>
      </c>
    </row>
  </sheetData>
  <mergeCells count="2">
    <mergeCell ref="A3:D3"/>
    <mergeCell ref="A4:D4"/>
  </mergeCells>
  <printOptions horizontalCentered="1"/>
  <pageMargins left="0.28000000000000003" right="0.31" top="1.1499999999999999" bottom="0.98425196850393704" header="0.31496062992126" footer="0.31496062992126"/>
  <pageSetup paperSize="9" orientation="landscape" r:id="rId1"/>
  <headerFooter alignWithMargins="0">
    <oddHeader>&amp;L&amp;"Tahoma,Bold"Банка/Штедилница__________________&amp;R&amp;"Tahoma,Bold"Образец ВПВО</oddHeader>
  </headerFooter>
  <ignoredErrors>
    <ignoredError sqref="D17" formulaRange="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2:C31"/>
  <sheetViews>
    <sheetView zoomScaleNormal="100" zoomScalePageLayoutView="110" workbookViewId="0">
      <selection activeCell="C21" sqref="C21"/>
    </sheetView>
  </sheetViews>
  <sheetFormatPr defaultColWidth="9.140625" defaultRowHeight="15" x14ac:dyDescent="0.25"/>
  <cols>
    <col min="1" max="1" width="10" customWidth="1"/>
    <col min="2" max="2" width="72" customWidth="1"/>
    <col min="3" max="3" width="68.5703125" customWidth="1"/>
  </cols>
  <sheetData>
    <row r="2" spans="1:3" x14ac:dyDescent="0.25">
      <c r="A2" s="1322" t="s">
        <v>796</v>
      </c>
      <c r="B2" s="1322"/>
      <c r="C2" s="1322"/>
    </row>
    <row r="3" spans="1:3" x14ac:dyDescent="0.25">
      <c r="A3" s="149"/>
    </row>
    <row r="4" spans="1:3" ht="15.75" thickBot="1" x14ac:dyDescent="0.3">
      <c r="A4" s="122" t="s">
        <v>511</v>
      </c>
      <c r="B4" s="1"/>
      <c r="C4" s="214"/>
    </row>
    <row r="5" spans="1:3" ht="29.25" thickBot="1" x14ac:dyDescent="0.3">
      <c r="A5" s="215" t="s">
        <v>0</v>
      </c>
      <c r="B5" s="216" t="s">
        <v>391</v>
      </c>
      <c r="C5" s="217" t="s">
        <v>29</v>
      </c>
    </row>
    <row r="6" spans="1:3" ht="15.75" thickBot="1" x14ac:dyDescent="0.3">
      <c r="A6" s="311">
        <v>1</v>
      </c>
      <c r="B6" s="312">
        <v>2</v>
      </c>
      <c r="C6" s="313">
        <v>3</v>
      </c>
    </row>
    <row r="7" spans="1:3" x14ac:dyDescent="0.25">
      <c r="A7" s="212">
        <v>1</v>
      </c>
      <c r="B7" s="316" t="s">
        <v>389</v>
      </c>
      <c r="C7" s="155"/>
    </row>
    <row r="8" spans="1:3" x14ac:dyDescent="0.25">
      <c r="A8" s="192">
        <v>2</v>
      </c>
      <c r="B8" s="318" t="s">
        <v>513</v>
      </c>
      <c r="C8" s="156"/>
    </row>
    <row r="9" spans="1:3" x14ac:dyDescent="0.25">
      <c r="A9" s="192">
        <v>3</v>
      </c>
      <c r="B9" s="324" t="s">
        <v>355</v>
      </c>
      <c r="C9" s="156"/>
    </row>
    <row r="10" spans="1:3" x14ac:dyDescent="0.25">
      <c r="A10" s="192">
        <v>4</v>
      </c>
      <c r="B10" s="883" t="s">
        <v>797</v>
      </c>
      <c r="C10" s="156"/>
    </row>
    <row r="11" spans="1:3" ht="15.75" thickBot="1" x14ac:dyDescent="0.3">
      <c r="A11" s="193">
        <v>5</v>
      </c>
      <c r="B11" s="325" t="s">
        <v>357</v>
      </c>
      <c r="C11" s="320"/>
    </row>
    <row r="12" spans="1:3" x14ac:dyDescent="0.25">
      <c r="A12" s="149"/>
    </row>
    <row r="13" spans="1:3" ht="15.75" thickBot="1" x14ac:dyDescent="0.3">
      <c r="A13" s="122" t="s">
        <v>510</v>
      </c>
      <c r="B13" s="1"/>
      <c r="C13" s="214"/>
    </row>
    <row r="14" spans="1:3" ht="29.25" thickBot="1" x14ac:dyDescent="0.3">
      <c r="A14" s="215" t="s">
        <v>0</v>
      </c>
      <c r="B14" s="216" t="s">
        <v>509</v>
      </c>
      <c r="C14" s="217" t="s">
        <v>29</v>
      </c>
    </row>
    <row r="15" spans="1:3" ht="15.75" thickBot="1" x14ac:dyDescent="0.3">
      <c r="A15" s="311">
        <v>1</v>
      </c>
      <c r="B15" s="312">
        <v>2</v>
      </c>
      <c r="C15" s="313">
        <v>3</v>
      </c>
    </row>
    <row r="16" spans="1:3" x14ac:dyDescent="0.25">
      <c r="A16" s="429">
        <v>1</v>
      </c>
      <c r="B16" s="317" t="s">
        <v>653</v>
      </c>
      <c r="C16" s="315"/>
    </row>
    <row r="17" spans="1:3" x14ac:dyDescent="0.25">
      <c r="A17" s="429">
        <v>2</v>
      </c>
      <c r="B17" s="317" t="s">
        <v>654</v>
      </c>
      <c r="C17" s="315"/>
    </row>
    <row r="18" spans="1:3" x14ac:dyDescent="0.25">
      <c r="A18" s="429">
        <v>3</v>
      </c>
      <c r="B18" s="317" t="s">
        <v>664</v>
      </c>
      <c r="C18" s="315"/>
    </row>
    <row r="19" spans="1:3" x14ac:dyDescent="0.25">
      <c r="A19" s="213">
        <v>4</v>
      </c>
      <c r="B19" s="538" t="s">
        <v>355</v>
      </c>
      <c r="C19" s="315"/>
    </row>
    <row r="20" spans="1:3" x14ac:dyDescent="0.25">
      <c r="A20" s="192">
        <v>5</v>
      </c>
      <c r="B20" s="318" t="s">
        <v>512</v>
      </c>
      <c r="C20" s="156"/>
    </row>
    <row r="21" spans="1:3" ht="28.5" x14ac:dyDescent="0.25">
      <c r="A21" s="213">
        <v>6</v>
      </c>
      <c r="B21" s="538" t="s">
        <v>665</v>
      </c>
      <c r="C21" s="537"/>
    </row>
    <row r="22" spans="1:3" ht="15.75" thickBot="1" x14ac:dyDescent="0.3">
      <c r="A22" s="193">
        <v>7</v>
      </c>
      <c r="B22" s="325" t="s">
        <v>357</v>
      </c>
      <c r="C22" s="320"/>
    </row>
    <row r="23" spans="1:3" x14ac:dyDescent="0.25">
      <c r="A23" s="86"/>
    </row>
    <row r="24" spans="1:3" ht="15.75" thickBot="1" x14ac:dyDescent="0.3">
      <c r="A24" s="122" t="s">
        <v>514</v>
      </c>
      <c r="B24" s="1"/>
      <c r="C24" s="214"/>
    </row>
    <row r="25" spans="1:3" ht="29.25" thickBot="1" x14ac:dyDescent="0.3">
      <c r="A25" s="215" t="s">
        <v>0</v>
      </c>
      <c r="B25" s="216" t="s">
        <v>515</v>
      </c>
      <c r="C25" s="217" t="s">
        <v>29</v>
      </c>
    </row>
    <row r="26" spans="1:3" ht="15.75" thickBot="1" x14ac:dyDescent="0.3">
      <c r="A26" s="311">
        <v>1</v>
      </c>
      <c r="B26" s="312">
        <v>2</v>
      </c>
      <c r="C26" s="313">
        <v>3</v>
      </c>
    </row>
    <row r="27" spans="1:3" x14ac:dyDescent="0.25">
      <c r="A27" s="212">
        <v>1</v>
      </c>
      <c r="B27" s="316" t="s">
        <v>666</v>
      </c>
      <c r="C27" s="155"/>
    </row>
    <row r="28" spans="1:3" x14ac:dyDescent="0.25">
      <c r="A28" s="192">
        <v>2</v>
      </c>
      <c r="B28" s="324" t="s">
        <v>516</v>
      </c>
      <c r="C28" s="315"/>
    </row>
    <row r="29" spans="1:3" x14ac:dyDescent="0.25">
      <c r="A29" s="192">
        <v>3</v>
      </c>
      <c r="B29" s="538" t="s">
        <v>517</v>
      </c>
      <c r="C29" s="537"/>
    </row>
    <row r="30" spans="1:3" ht="15.75" thickBot="1" x14ac:dyDescent="0.3">
      <c r="A30" s="193">
        <v>4</v>
      </c>
      <c r="B30" s="325" t="s">
        <v>357</v>
      </c>
      <c r="C30" s="320"/>
    </row>
    <row r="31" spans="1:3" x14ac:dyDescent="0.25">
      <c r="A31" s="86"/>
    </row>
  </sheetData>
  <mergeCells count="1">
    <mergeCell ref="A2:C2"/>
  </mergeCells>
  <printOptions horizontalCentered="1"/>
  <pageMargins left="0.70866141732283505" right="0.70866141732283505" top="0.74803149606299202" bottom="0.74803149606299202" header="0.31496062992126" footer="0.31496062992126"/>
  <pageSetup paperSize="9" scale="86" orientation="landscape" r:id="rId1"/>
  <headerFooter>
    <oddHeader>&amp;L&amp;"Tahoma,Bold"Банка/Штедилница________________________________&amp;R&amp;"Tahoma,Bold"Образец КПЕСГ</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K17"/>
  <sheetViews>
    <sheetView topLeftCell="C1" zoomScaleNormal="100" workbookViewId="0">
      <selection activeCell="C21" sqref="C21"/>
    </sheetView>
  </sheetViews>
  <sheetFormatPr defaultRowHeight="14.25" x14ac:dyDescent="0.2"/>
  <cols>
    <col min="1" max="1" width="8.28515625" style="1" customWidth="1"/>
    <col min="2" max="2" width="66" style="1" customWidth="1"/>
    <col min="3" max="3" width="18.28515625" style="1" customWidth="1"/>
    <col min="4" max="5" width="21.28515625" style="1" customWidth="1"/>
    <col min="6" max="6" width="14.28515625" style="1" customWidth="1"/>
    <col min="7" max="7" width="15.28515625" style="1" customWidth="1"/>
    <col min="8" max="8" width="14.5703125" style="1" customWidth="1"/>
    <col min="9" max="9" width="15" style="1" customWidth="1"/>
    <col min="10" max="16384" width="9.140625" style="1"/>
  </cols>
  <sheetData>
    <row r="1" spans="1:11" x14ac:dyDescent="0.2">
      <c r="A1" s="327"/>
      <c r="B1" s="327"/>
      <c r="C1" s="327"/>
      <c r="D1" s="327"/>
      <c r="E1" s="327"/>
      <c r="F1" s="327"/>
      <c r="G1" s="327"/>
      <c r="H1" s="327"/>
      <c r="I1" s="327"/>
      <c r="J1" s="327"/>
      <c r="K1" s="327"/>
    </row>
    <row r="2" spans="1:11" x14ac:dyDescent="0.2">
      <c r="A2" s="1323" t="s">
        <v>719</v>
      </c>
      <c r="B2" s="1323"/>
      <c r="C2" s="1323"/>
      <c r="D2" s="1323"/>
      <c r="E2" s="1323"/>
      <c r="F2" s="1323"/>
      <c r="G2" s="1323"/>
      <c r="H2" s="1323"/>
      <c r="I2" s="1323"/>
    </row>
    <row r="3" spans="1:11" ht="15" thickBot="1" x14ac:dyDescent="0.25">
      <c r="C3" s="122"/>
      <c r="I3" s="1" t="s">
        <v>1</v>
      </c>
    </row>
    <row r="4" spans="1:11" ht="66" customHeight="1" x14ac:dyDescent="0.2">
      <c r="A4" s="1519" t="s">
        <v>0</v>
      </c>
      <c r="B4" s="1517" t="s">
        <v>684</v>
      </c>
      <c r="C4" s="1514" t="s">
        <v>390</v>
      </c>
      <c r="D4" s="1515"/>
      <c r="E4" s="1516"/>
      <c r="F4" s="1393" t="s">
        <v>401</v>
      </c>
      <c r="G4" s="1513"/>
      <c r="H4" s="1513"/>
      <c r="I4" s="1394"/>
    </row>
    <row r="5" spans="1:11" ht="46.5" customHeight="1" x14ac:dyDescent="0.2">
      <c r="A5" s="1520"/>
      <c r="B5" s="1518"/>
      <c r="C5" s="519" t="s">
        <v>447</v>
      </c>
      <c r="D5" s="520" t="s">
        <v>448</v>
      </c>
      <c r="E5" s="521" t="s">
        <v>454</v>
      </c>
      <c r="F5" s="720" t="s">
        <v>397</v>
      </c>
      <c r="G5" s="522" t="s">
        <v>398</v>
      </c>
      <c r="H5" s="522" t="s">
        <v>399</v>
      </c>
      <c r="I5" s="523" t="s">
        <v>400</v>
      </c>
    </row>
    <row r="6" spans="1:11" ht="15" thickBot="1" x14ac:dyDescent="0.25">
      <c r="A6" s="524">
        <v>1</v>
      </c>
      <c r="B6" s="524">
        <v>2</v>
      </c>
      <c r="C6" s="524">
        <v>3</v>
      </c>
      <c r="D6" s="525">
        <v>4</v>
      </c>
      <c r="E6" s="526" t="s">
        <v>685</v>
      </c>
      <c r="F6" s="721">
        <v>6</v>
      </c>
      <c r="G6" s="527">
        <v>7</v>
      </c>
      <c r="H6" s="527">
        <v>8</v>
      </c>
      <c r="I6" s="722">
        <v>9</v>
      </c>
    </row>
    <row r="7" spans="1:11" x14ac:dyDescent="0.2">
      <c r="A7" s="127">
        <v>1</v>
      </c>
      <c r="B7" s="753" t="s">
        <v>392</v>
      </c>
      <c r="C7" s="330"/>
      <c r="D7" s="454"/>
      <c r="E7" s="534">
        <f>C7+D7</f>
        <v>0</v>
      </c>
      <c r="F7" s="337"/>
      <c r="G7" s="328"/>
      <c r="H7" s="328"/>
      <c r="I7" s="329"/>
    </row>
    <row r="8" spans="1:11" x14ac:dyDescent="0.2">
      <c r="A8" s="128">
        <v>2</v>
      </c>
      <c r="B8" s="754" t="s">
        <v>393</v>
      </c>
      <c r="C8" s="331"/>
      <c r="D8" s="452"/>
      <c r="E8" s="534">
        <f t="shared" ref="E8:E16" si="0">C8+D8</f>
        <v>0</v>
      </c>
      <c r="F8" s="332"/>
      <c r="G8" s="324"/>
      <c r="H8" s="324"/>
      <c r="I8" s="326"/>
    </row>
    <row r="9" spans="1:11" x14ac:dyDescent="0.2">
      <c r="A9" s="128">
        <v>3</v>
      </c>
      <c r="B9" s="299" t="s">
        <v>677</v>
      </c>
      <c r="C9" s="332"/>
      <c r="D9" s="452"/>
      <c r="E9" s="534">
        <f t="shared" si="0"/>
        <v>0</v>
      </c>
      <c r="F9" s="332"/>
      <c r="G9" s="324"/>
      <c r="H9" s="324"/>
      <c r="I9" s="326"/>
    </row>
    <row r="10" spans="1:11" x14ac:dyDescent="0.2">
      <c r="A10" s="128">
        <v>4</v>
      </c>
      <c r="B10" s="754" t="s">
        <v>394</v>
      </c>
      <c r="C10" s="331"/>
      <c r="D10" s="452"/>
      <c r="E10" s="534">
        <f t="shared" si="0"/>
        <v>0</v>
      </c>
      <c r="F10" s="332"/>
      <c r="G10" s="324"/>
      <c r="H10" s="324"/>
      <c r="I10" s="326"/>
    </row>
    <row r="11" spans="1:11" ht="28.5" x14ac:dyDescent="0.2">
      <c r="A11" s="128">
        <v>5</v>
      </c>
      <c r="B11" s="653" t="s">
        <v>690</v>
      </c>
      <c r="C11" s="323"/>
      <c r="D11" s="452"/>
      <c r="E11" s="534">
        <f t="shared" si="0"/>
        <v>0</v>
      </c>
      <c r="F11" s="332"/>
      <c r="G11" s="324"/>
      <c r="H11" s="324"/>
      <c r="I11" s="326"/>
    </row>
    <row r="12" spans="1:11" x14ac:dyDescent="0.2">
      <c r="A12" s="128">
        <v>6</v>
      </c>
      <c r="B12" s="607" t="s">
        <v>395</v>
      </c>
      <c r="C12" s="333"/>
      <c r="D12" s="452"/>
      <c r="E12" s="534">
        <f t="shared" si="0"/>
        <v>0</v>
      </c>
      <c r="F12" s="332"/>
      <c r="G12" s="324"/>
      <c r="H12" s="324"/>
      <c r="I12" s="326"/>
    </row>
    <row r="13" spans="1:11" x14ac:dyDescent="0.2">
      <c r="A13" s="128">
        <v>7</v>
      </c>
      <c r="B13" s="755" t="s">
        <v>691</v>
      </c>
      <c r="C13" s="334"/>
      <c r="D13" s="452"/>
      <c r="E13" s="534">
        <f t="shared" si="0"/>
        <v>0</v>
      </c>
      <c r="F13" s="332"/>
      <c r="G13" s="324"/>
      <c r="H13" s="324"/>
      <c r="I13" s="326"/>
    </row>
    <row r="14" spans="1:11" x14ac:dyDescent="0.2">
      <c r="A14" s="128">
        <v>8</v>
      </c>
      <c r="B14" s="607" t="s">
        <v>396</v>
      </c>
      <c r="C14" s="333"/>
      <c r="D14" s="452"/>
      <c r="E14" s="534">
        <f t="shared" si="0"/>
        <v>0</v>
      </c>
      <c r="F14" s="332"/>
      <c r="G14" s="324"/>
      <c r="H14" s="324"/>
      <c r="I14" s="326"/>
    </row>
    <row r="15" spans="1:11" ht="27.75" customHeight="1" x14ac:dyDescent="0.2">
      <c r="A15" s="446">
        <v>9</v>
      </c>
      <c r="B15" s="756" t="s">
        <v>746</v>
      </c>
      <c r="C15" s="447"/>
      <c r="D15" s="453"/>
      <c r="E15" s="534">
        <f t="shared" si="0"/>
        <v>0</v>
      </c>
      <c r="F15" s="449"/>
      <c r="G15" s="450"/>
      <c r="H15" s="450"/>
      <c r="I15" s="448"/>
    </row>
    <row r="16" spans="1:11" ht="29.25" thickBot="1" x14ac:dyDescent="0.25">
      <c r="A16" s="179">
        <v>10</v>
      </c>
      <c r="B16" s="756" t="s">
        <v>453</v>
      </c>
      <c r="C16" s="529"/>
      <c r="D16" s="530"/>
      <c r="E16" s="534">
        <f t="shared" si="0"/>
        <v>0</v>
      </c>
      <c r="F16" s="449"/>
      <c r="G16" s="450"/>
      <c r="H16" s="450"/>
      <c r="I16" s="448"/>
    </row>
    <row r="17" spans="1:9" ht="15" thickBot="1" x14ac:dyDescent="0.25">
      <c r="A17" s="515">
        <v>11</v>
      </c>
      <c r="B17" s="684" t="s">
        <v>449</v>
      </c>
      <c r="C17" s="531">
        <f>C7+C8+C9+C10+C11+C12+C13+C14+C15+C16</f>
        <v>0</v>
      </c>
      <c r="D17" s="532">
        <f t="shared" ref="D17:I17" si="1">D7+D8+D9+D10+D11+D12+D13+D14+D15+D16</f>
        <v>0</v>
      </c>
      <c r="E17" s="533">
        <f t="shared" si="1"/>
        <v>0</v>
      </c>
      <c r="F17" s="531">
        <f t="shared" si="1"/>
        <v>0</v>
      </c>
      <c r="G17" s="532">
        <f t="shared" si="1"/>
        <v>0</v>
      </c>
      <c r="H17" s="532">
        <f t="shared" si="1"/>
        <v>0</v>
      </c>
      <c r="I17" s="533">
        <f t="shared" si="1"/>
        <v>0</v>
      </c>
    </row>
  </sheetData>
  <mergeCells count="5">
    <mergeCell ref="F4:I4"/>
    <mergeCell ref="C4:E4"/>
    <mergeCell ref="B4:B5"/>
    <mergeCell ref="A4:A5"/>
    <mergeCell ref="A2:I2"/>
  </mergeCells>
  <printOptions horizontalCentered="1"/>
  <pageMargins left="0.25" right="0.25" top="0.75" bottom="0.75" header="0.3" footer="0.3"/>
  <pageSetup paperSize="9" scale="73" orientation="landscape" r:id="rId1"/>
  <headerFooter>
    <oddHeader>&amp;L&amp;"Tahoma,Bold"Банка/Штедилница________________________________&amp;R&amp;"Tahoma,Bold"Образец КПТР</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J24"/>
  <sheetViews>
    <sheetView zoomScaleNormal="100" workbookViewId="0">
      <selection activeCell="C21" sqref="C21"/>
    </sheetView>
  </sheetViews>
  <sheetFormatPr defaultRowHeight="14.25" x14ac:dyDescent="0.2"/>
  <cols>
    <col min="1" max="1" width="8.5703125" style="1" customWidth="1"/>
    <col min="2" max="2" width="67.28515625" style="1" customWidth="1"/>
    <col min="3" max="3" width="21" style="1" customWidth="1"/>
    <col min="4" max="5" width="22.42578125" style="1" customWidth="1"/>
    <col min="6" max="6" width="12.5703125" style="1" customWidth="1"/>
    <col min="7" max="7" width="11.7109375" style="1" customWidth="1"/>
    <col min="8" max="8" width="14.5703125" style="1" customWidth="1"/>
    <col min="9" max="9" width="11.5703125" style="1" customWidth="1"/>
    <col min="10" max="16384" width="9.140625" style="1"/>
  </cols>
  <sheetData>
    <row r="1" spans="1:10" x14ac:dyDescent="0.2">
      <c r="B1" s="122"/>
      <c r="C1" s="122"/>
      <c r="D1" s="122"/>
      <c r="E1" s="122"/>
      <c r="F1" s="122"/>
      <c r="G1" s="122"/>
      <c r="H1" s="122"/>
      <c r="I1" s="122"/>
      <c r="J1" s="122"/>
    </row>
    <row r="2" spans="1:10" x14ac:dyDescent="0.2">
      <c r="A2" s="1323" t="s">
        <v>720</v>
      </c>
      <c r="B2" s="1323"/>
      <c r="C2" s="1323"/>
      <c r="D2" s="1323"/>
      <c r="E2" s="1323"/>
      <c r="F2" s="1323"/>
      <c r="G2" s="1323"/>
      <c r="H2" s="1323"/>
      <c r="I2" s="1323"/>
    </row>
    <row r="4" spans="1:10" ht="15" thickBot="1" x14ac:dyDescent="0.25">
      <c r="I4" s="124" t="s">
        <v>1</v>
      </c>
    </row>
    <row r="5" spans="1:10" ht="15" customHeight="1" thickBot="1" x14ac:dyDescent="0.25">
      <c r="A5" s="1380" t="s">
        <v>0</v>
      </c>
      <c r="B5" s="1380" t="s">
        <v>29</v>
      </c>
      <c r="C5" s="1521" t="s">
        <v>450</v>
      </c>
      <c r="D5" s="1521"/>
      <c r="E5" s="1436"/>
      <c r="F5" s="1422" t="s">
        <v>401</v>
      </c>
      <c r="G5" s="1522"/>
      <c r="H5" s="1522"/>
      <c r="I5" s="1523"/>
    </row>
    <row r="6" spans="1:10" ht="62.25" customHeight="1" x14ac:dyDescent="0.2">
      <c r="A6" s="1527"/>
      <c r="B6" s="1527"/>
      <c r="C6" s="1391" t="s">
        <v>452</v>
      </c>
      <c r="D6" s="1506"/>
      <c r="E6" s="1510"/>
      <c r="F6" s="1524"/>
      <c r="G6" s="1525"/>
      <c r="H6" s="1525"/>
      <c r="I6" s="1526"/>
    </row>
    <row r="7" spans="1:10" ht="58.5" customHeight="1" thickBot="1" x14ac:dyDescent="0.25">
      <c r="A7" s="1528"/>
      <c r="B7" s="1528"/>
      <c r="C7" s="742" t="s">
        <v>447</v>
      </c>
      <c r="D7" s="743" t="s">
        <v>451</v>
      </c>
      <c r="E7" s="744" t="s">
        <v>454</v>
      </c>
      <c r="F7" s="745" t="s">
        <v>397</v>
      </c>
      <c r="G7" s="746" t="s">
        <v>398</v>
      </c>
      <c r="H7" s="746" t="s">
        <v>399</v>
      </c>
      <c r="I7" s="747" t="s">
        <v>400</v>
      </c>
    </row>
    <row r="8" spans="1:10" ht="15" customHeight="1" thickBot="1" x14ac:dyDescent="0.25">
      <c r="A8" s="737">
        <v>1</v>
      </c>
      <c r="B8" s="737">
        <v>2</v>
      </c>
      <c r="C8" s="738">
        <v>3</v>
      </c>
      <c r="D8" s="739">
        <v>4</v>
      </c>
      <c r="E8" s="740" t="s">
        <v>688</v>
      </c>
      <c r="F8" s="738">
        <v>6</v>
      </c>
      <c r="G8" s="741">
        <v>7</v>
      </c>
      <c r="H8" s="741">
        <v>8</v>
      </c>
      <c r="I8" s="740">
        <v>9</v>
      </c>
    </row>
    <row r="9" spans="1:10" ht="15" customHeight="1" thickBot="1" x14ac:dyDescent="0.25">
      <c r="A9" s="1419" t="s">
        <v>689</v>
      </c>
      <c r="B9" s="1420"/>
      <c r="C9" s="1420"/>
      <c r="D9" s="1420"/>
      <c r="E9" s="1420"/>
      <c r="F9" s="1420"/>
      <c r="G9" s="1420"/>
      <c r="H9" s="1420"/>
      <c r="I9" s="1421"/>
    </row>
    <row r="10" spans="1:10" x14ac:dyDescent="0.2">
      <c r="A10" s="685">
        <v>1</v>
      </c>
      <c r="B10" s="753" t="s">
        <v>392</v>
      </c>
      <c r="C10" s="723"/>
      <c r="D10" s="724"/>
      <c r="E10" s="534">
        <f>C10+D10</f>
        <v>0</v>
      </c>
      <c r="F10" s="337"/>
      <c r="G10" s="328"/>
      <c r="H10" s="328"/>
      <c r="I10" s="329"/>
    </row>
    <row r="11" spans="1:10" x14ac:dyDescent="0.2">
      <c r="A11" s="338">
        <v>2</v>
      </c>
      <c r="B11" s="754" t="s">
        <v>393</v>
      </c>
      <c r="C11" s="725"/>
      <c r="D11" s="726"/>
      <c r="E11" s="536">
        <f t="shared" ref="E11:E23" si="0">C11+D11</f>
        <v>0</v>
      </c>
      <c r="F11" s="332"/>
      <c r="G11" s="324"/>
      <c r="H11" s="324"/>
      <c r="I11" s="326"/>
    </row>
    <row r="12" spans="1:10" x14ac:dyDescent="0.2">
      <c r="A12" s="338">
        <v>3</v>
      </c>
      <c r="B12" s="299" t="s">
        <v>677</v>
      </c>
      <c r="C12" s="725"/>
      <c r="D12" s="726"/>
      <c r="E12" s="536">
        <f t="shared" si="0"/>
        <v>0</v>
      </c>
      <c r="F12" s="332"/>
      <c r="G12" s="324"/>
      <c r="H12" s="324"/>
      <c r="I12" s="326"/>
    </row>
    <row r="13" spans="1:10" x14ac:dyDescent="0.2">
      <c r="A13" s="338">
        <v>4</v>
      </c>
      <c r="B13" s="754" t="s">
        <v>394</v>
      </c>
      <c r="C13" s="725"/>
      <c r="D13" s="726"/>
      <c r="E13" s="536">
        <f t="shared" si="0"/>
        <v>0</v>
      </c>
      <c r="F13" s="332"/>
      <c r="G13" s="324"/>
      <c r="H13" s="324"/>
      <c r="I13" s="326"/>
    </row>
    <row r="14" spans="1:10" ht="28.5" x14ac:dyDescent="0.2">
      <c r="A14" s="338">
        <v>5</v>
      </c>
      <c r="B14" s="653" t="s">
        <v>690</v>
      </c>
      <c r="C14" s="725"/>
      <c r="D14" s="726"/>
      <c r="E14" s="536">
        <f t="shared" si="0"/>
        <v>0</v>
      </c>
      <c r="F14" s="332"/>
      <c r="G14" s="324"/>
      <c r="H14" s="324"/>
      <c r="I14" s="326"/>
    </row>
    <row r="15" spans="1:10" x14ac:dyDescent="0.2">
      <c r="A15" s="338">
        <v>6</v>
      </c>
      <c r="B15" s="607" t="s">
        <v>395</v>
      </c>
      <c r="C15" s="725"/>
      <c r="D15" s="726"/>
      <c r="E15" s="536">
        <f t="shared" si="0"/>
        <v>0</v>
      </c>
      <c r="F15" s="332"/>
      <c r="G15" s="324"/>
      <c r="H15" s="324"/>
      <c r="I15" s="326"/>
    </row>
    <row r="16" spans="1:10" x14ac:dyDescent="0.2">
      <c r="A16" s="338">
        <v>7</v>
      </c>
      <c r="B16" s="755" t="s">
        <v>691</v>
      </c>
      <c r="C16" s="725"/>
      <c r="D16" s="726"/>
      <c r="E16" s="536">
        <f t="shared" si="0"/>
        <v>0</v>
      </c>
      <c r="F16" s="332"/>
      <c r="G16" s="324"/>
      <c r="H16" s="324"/>
      <c r="I16" s="326"/>
    </row>
    <row r="17" spans="1:9" x14ac:dyDescent="0.2">
      <c r="A17" s="338">
        <v>8</v>
      </c>
      <c r="B17" s="607" t="s">
        <v>396</v>
      </c>
      <c r="C17" s="725"/>
      <c r="D17" s="726"/>
      <c r="E17" s="536">
        <f t="shared" si="0"/>
        <v>0</v>
      </c>
      <c r="F17" s="332"/>
      <c r="G17" s="324"/>
      <c r="H17" s="324"/>
      <c r="I17" s="326"/>
    </row>
    <row r="18" spans="1:9" ht="28.5" x14ac:dyDescent="0.2">
      <c r="A18" s="338">
        <v>9</v>
      </c>
      <c r="B18" s="756" t="s">
        <v>695</v>
      </c>
      <c r="C18" s="725"/>
      <c r="D18" s="726"/>
      <c r="E18" s="536">
        <f t="shared" si="0"/>
        <v>0</v>
      </c>
      <c r="F18" s="332"/>
      <c r="G18" s="324"/>
      <c r="H18" s="324"/>
      <c r="I18" s="326"/>
    </row>
    <row r="19" spans="1:9" ht="29.25" thickBot="1" x14ac:dyDescent="0.25">
      <c r="A19" s="338">
        <v>10</v>
      </c>
      <c r="B19" s="299" t="s">
        <v>696</v>
      </c>
      <c r="C19" s="727"/>
      <c r="D19" s="728"/>
      <c r="E19" s="686">
        <f>C19+D19</f>
        <v>0</v>
      </c>
      <c r="F19" s="449"/>
      <c r="G19" s="450"/>
      <c r="H19" s="450"/>
      <c r="I19" s="448"/>
    </row>
    <row r="20" spans="1:9" ht="15" thickBot="1" x14ac:dyDescent="0.25">
      <c r="A20" s="535">
        <v>11</v>
      </c>
      <c r="B20" s="684" t="s">
        <v>655</v>
      </c>
      <c r="C20" s="688">
        <f t="shared" ref="C20:I20" si="1">SUM(C10:C19)</f>
        <v>0</v>
      </c>
      <c r="D20" s="689">
        <f t="shared" si="1"/>
        <v>0</v>
      </c>
      <c r="E20" s="533">
        <f t="shared" si="1"/>
        <v>0</v>
      </c>
      <c r="F20" s="688">
        <f t="shared" si="1"/>
        <v>0</v>
      </c>
      <c r="G20" s="689">
        <f t="shared" si="1"/>
        <v>0</v>
      </c>
      <c r="H20" s="689">
        <f t="shared" si="1"/>
        <v>0</v>
      </c>
      <c r="I20" s="533">
        <f t="shared" si="1"/>
        <v>0</v>
      </c>
    </row>
    <row r="21" spans="1:9" ht="15" customHeight="1" thickBot="1" x14ac:dyDescent="0.25">
      <c r="A21" s="1419" t="s">
        <v>667</v>
      </c>
      <c r="B21" s="1420"/>
      <c r="C21" s="1420"/>
      <c r="D21" s="1420"/>
      <c r="E21" s="1420"/>
      <c r="F21" s="1420"/>
      <c r="G21" s="1420"/>
      <c r="H21" s="1420"/>
      <c r="I21" s="1421"/>
    </row>
    <row r="22" spans="1:9" x14ac:dyDescent="0.2">
      <c r="A22" s="338">
        <v>12</v>
      </c>
      <c r="B22" s="687" t="s">
        <v>507</v>
      </c>
      <c r="C22" s="723"/>
      <c r="D22" s="724"/>
      <c r="E22" s="534">
        <f t="shared" si="0"/>
        <v>0</v>
      </c>
      <c r="F22" s="337"/>
      <c r="G22" s="328"/>
      <c r="H22" s="328"/>
      <c r="I22" s="329"/>
    </row>
    <row r="23" spans="1:9" ht="15" thickBot="1" x14ac:dyDescent="0.25">
      <c r="A23" s="338">
        <v>13</v>
      </c>
      <c r="B23" s="117" t="s">
        <v>508</v>
      </c>
      <c r="C23" s="725"/>
      <c r="D23" s="726"/>
      <c r="E23" s="536">
        <f t="shared" si="0"/>
        <v>0</v>
      </c>
      <c r="F23" s="332"/>
      <c r="G23" s="324"/>
      <c r="H23" s="324"/>
      <c r="I23" s="326"/>
    </row>
    <row r="24" spans="1:9" ht="15" thickBot="1" x14ac:dyDescent="0.25">
      <c r="A24" s="535">
        <v>14</v>
      </c>
      <c r="B24" s="684" t="s">
        <v>656</v>
      </c>
      <c r="C24" s="531">
        <f t="shared" ref="C24:I24" si="2">C22+C23</f>
        <v>0</v>
      </c>
      <c r="D24" s="531">
        <f t="shared" si="2"/>
        <v>0</v>
      </c>
      <c r="E24" s="531">
        <f t="shared" si="2"/>
        <v>0</v>
      </c>
      <c r="F24" s="531">
        <f t="shared" si="2"/>
        <v>0</v>
      </c>
      <c r="G24" s="531">
        <f t="shared" si="2"/>
        <v>0</v>
      </c>
      <c r="H24" s="531">
        <f t="shared" si="2"/>
        <v>0</v>
      </c>
      <c r="I24" s="729">
        <f t="shared" si="2"/>
        <v>0</v>
      </c>
    </row>
  </sheetData>
  <mergeCells count="8">
    <mergeCell ref="A2:I2"/>
    <mergeCell ref="A21:I21"/>
    <mergeCell ref="A9:I9"/>
    <mergeCell ref="C6:E6"/>
    <mergeCell ref="C5:E5"/>
    <mergeCell ref="F5:I6"/>
    <mergeCell ref="B5:B7"/>
    <mergeCell ref="A5:A7"/>
  </mergeCells>
  <printOptions horizontalCentered="1"/>
  <pageMargins left="0.25" right="0.25" top="0.75" bottom="0.75" header="0.3" footer="0.3"/>
  <pageSetup paperSize="9" scale="74" orientation="landscape" r:id="rId1"/>
  <headerFooter>
    <oddHeader>&amp;L&amp;"Tahoma,Bold"Банка/Штедилница________________________________&amp;R&amp;"Tahoma,Bold"Образец КПФР</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D17"/>
  <sheetViews>
    <sheetView zoomScaleNormal="100" workbookViewId="0">
      <selection activeCell="L24" sqref="L24"/>
    </sheetView>
  </sheetViews>
  <sheetFormatPr defaultColWidth="9.140625" defaultRowHeight="14.25" x14ac:dyDescent="0.2"/>
  <cols>
    <col min="1" max="1" width="3.140625" style="1" customWidth="1"/>
    <col min="2" max="2" width="9.5703125" style="1" customWidth="1"/>
    <col min="3" max="3" width="63" style="1" customWidth="1"/>
    <col min="4" max="4" width="62.42578125" style="1" customWidth="1"/>
    <col min="5" max="5" width="19.140625" style="1" customWidth="1"/>
    <col min="6" max="16384" width="9.140625" style="1"/>
  </cols>
  <sheetData>
    <row r="1" spans="2:4" x14ac:dyDescent="0.2">
      <c r="B1" s="1320" t="s">
        <v>703</v>
      </c>
      <c r="C1" s="1320"/>
      <c r="D1" s="1320"/>
    </row>
    <row r="2" spans="2:4" ht="13.5" customHeight="1" x14ac:dyDescent="0.2">
      <c r="B2" s="167"/>
      <c r="C2" s="167"/>
      <c r="D2" s="167"/>
    </row>
    <row r="3" spans="2:4" ht="15" thickBot="1" x14ac:dyDescent="0.25"/>
    <row r="4" spans="2:4" ht="30.6" customHeight="1" thickBot="1" x14ac:dyDescent="0.25">
      <c r="B4" s="178" t="s">
        <v>301</v>
      </c>
      <c r="C4" s="352" t="s">
        <v>300</v>
      </c>
      <c r="D4" s="361" t="s">
        <v>29</v>
      </c>
    </row>
    <row r="5" spans="2:4" ht="15.6" customHeight="1" thickBot="1" x14ac:dyDescent="0.25">
      <c r="B5" s="359">
        <v>1</v>
      </c>
      <c r="C5" s="360">
        <v>2</v>
      </c>
      <c r="D5" s="362">
        <v>3</v>
      </c>
    </row>
    <row r="6" spans="2:4" x14ac:dyDescent="0.2">
      <c r="B6" s="177">
        <v>1</v>
      </c>
      <c r="C6" s="356" t="s">
        <v>290</v>
      </c>
      <c r="D6" s="322"/>
    </row>
    <row r="7" spans="2:4" ht="14.25" customHeight="1" x14ac:dyDescent="0.2">
      <c r="B7" s="831">
        <v>2</v>
      </c>
      <c r="C7" s="832" t="s">
        <v>291</v>
      </c>
      <c r="D7" s="653"/>
    </row>
    <row r="8" spans="2:4" ht="14.25" customHeight="1" x14ac:dyDescent="0.2">
      <c r="B8" s="831">
        <v>3</v>
      </c>
      <c r="C8" s="832" t="s">
        <v>293</v>
      </c>
      <c r="D8" s="653"/>
    </row>
    <row r="9" spans="2:4" ht="14.25" customHeight="1" x14ac:dyDescent="0.2">
      <c r="B9" s="831">
        <v>4</v>
      </c>
      <c r="C9" s="832" t="s">
        <v>292</v>
      </c>
      <c r="D9" s="653"/>
    </row>
    <row r="10" spans="2:4" ht="14.25" customHeight="1" x14ac:dyDescent="0.2">
      <c r="B10" s="831">
        <v>5</v>
      </c>
      <c r="C10" s="832" t="s">
        <v>294</v>
      </c>
      <c r="D10" s="653" t="s">
        <v>726</v>
      </c>
    </row>
    <row r="11" spans="2:4" ht="14.25" customHeight="1" x14ac:dyDescent="0.2">
      <c r="B11" s="831">
        <v>6</v>
      </c>
      <c r="C11" s="832" t="s">
        <v>272</v>
      </c>
      <c r="D11" s="653"/>
    </row>
    <row r="12" spans="2:4" ht="14.25" customHeight="1" x14ac:dyDescent="0.2">
      <c r="B12" s="831">
        <v>7</v>
      </c>
      <c r="C12" s="832" t="s">
        <v>302</v>
      </c>
      <c r="D12" s="653"/>
    </row>
    <row r="13" spans="2:4" ht="14.25" customHeight="1" x14ac:dyDescent="0.2">
      <c r="B13" s="831">
        <v>8</v>
      </c>
      <c r="C13" s="832" t="s">
        <v>752</v>
      </c>
      <c r="D13" s="653"/>
    </row>
    <row r="14" spans="2:4" ht="29.25" thickBot="1" x14ac:dyDescent="0.25">
      <c r="B14" s="833">
        <v>9</v>
      </c>
      <c r="C14" s="767" t="s">
        <v>698</v>
      </c>
      <c r="D14" s="654" t="s">
        <v>726</v>
      </c>
    </row>
    <row r="15" spans="2:4" ht="25.5" customHeight="1" x14ac:dyDescent="0.2">
      <c r="B15" s="5"/>
      <c r="C15" s="5"/>
      <c r="D15" s="5"/>
    </row>
    <row r="16" spans="2:4" ht="35.25" customHeight="1" x14ac:dyDescent="0.2">
      <c r="B16" s="1321" t="s">
        <v>753</v>
      </c>
      <c r="C16" s="1321"/>
      <c r="D16" s="1321"/>
    </row>
    <row r="17" spans="2:4" x14ac:dyDescent="0.2">
      <c r="B17" s="5"/>
      <c r="C17" s="5"/>
      <c r="D17" s="5"/>
    </row>
  </sheetData>
  <mergeCells count="2">
    <mergeCell ref="B1:D1"/>
    <mergeCell ref="B16:D16"/>
  </mergeCells>
  <printOptions horizontalCentered="1"/>
  <pageMargins left="0.70866141732283505" right="0.70866141732283505" top="0.74803149606299202" bottom="0.74803149606299202" header="0.31496062992126" footer="0.31496062992126"/>
  <pageSetup paperSize="9" scale="94" orientation="landscape" r:id="rId1"/>
  <headerFooter>
    <oddHeader>&amp;L&amp;"Tahoma,Bold"Банка/Штедилница______________________&amp;R&amp;"Tahoma,Bold"Образец ОП1</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pageSetUpPr fitToPage="1"/>
  </sheetPr>
  <dimension ref="A1:C18"/>
  <sheetViews>
    <sheetView zoomScaleNormal="100" workbookViewId="0">
      <selection activeCell="C9" sqref="C9:C10"/>
    </sheetView>
  </sheetViews>
  <sheetFormatPr defaultColWidth="9.140625" defaultRowHeight="15" x14ac:dyDescent="0.25"/>
  <cols>
    <col min="1" max="1" width="10" customWidth="1"/>
    <col min="2" max="2" width="34" customWidth="1"/>
    <col min="3" max="3" width="116.7109375" customWidth="1"/>
  </cols>
  <sheetData>
    <row r="1" spans="1:3" x14ac:dyDescent="0.25">
      <c r="A1" s="1053" t="s">
        <v>1020</v>
      </c>
    </row>
    <row r="3" spans="1:3" x14ac:dyDescent="0.25">
      <c r="A3" s="1322" t="s">
        <v>1044</v>
      </c>
      <c r="B3" s="1322"/>
      <c r="C3" s="1322"/>
    </row>
    <row r="4" spans="1:3" ht="15.75" thickBot="1" x14ac:dyDescent="0.3">
      <c r="A4" s="1"/>
      <c r="B4" s="1"/>
      <c r="C4" s="214"/>
    </row>
    <row r="5" spans="1:3" ht="29.25" thickBot="1" x14ac:dyDescent="0.3">
      <c r="A5" s="215" t="s">
        <v>0</v>
      </c>
      <c r="B5" s="216" t="s">
        <v>457</v>
      </c>
      <c r="C5" s="217" t="s">
        <v>29</v>
      </c>
    </row>
    <row r="6" spans="1:3" ht="15.75" thickBot="1" x14ac:dyDescent="0.3">
      <c r="A6" s="311">
        <v>1</v>
      </c>
      <c r="B6" s="312">
        <v>2</v>
      </c>
      <c r="C6" s="313">
        <v>3</v>
      </c>
    </row>
    <row r="7" spans="1:3" ht="274.5" customHeight="1" x14ac:dyDescent="0.25">
      <c r="A7" s="212">
        <v>1</v>
      </c>
      <c r="B7" s="1245" t="s">
        <v>518</v>
      </c>
      <c r="C7" s="1244" t="s">
        <v>1182</v>
      </c>
    </row>
    <row r="8" spans="1:3" ht="206.25" customHeight="1" x14ac:dyDescent="0.25">
      <c r="A8" s="192">
        <v>2</v>
      </c>
      <c r="B8" s="317" t="s">
        <v>380</v>
      </c>
      <c r="C8" s="1248" t="s">
        <v>1183</v>
      </c>
    </row>
    <row r="9" spans="1:3" ht="305.25" customHeight="1" x14ac:dyDescent="0.25">
      <c r="A9" s="1533">
        <v>3</v>
      </c>
      <c r="B9" s="1531" t="s">
        <v>381</v>
      </c>
      <c r="C9" s="1529" t="s">
        <v>1196</v>
      </c>
    </row>
    <row r="10" spans="1:3" ht="151.5" hidden="1" customHeight="1" x14ac:dyDescent="0.25">
      <c r="A10" s="1534"/>
      <c r="B10" s="1532"/>
      <c r="C10" s="1530"/>
    </row>
    <row r="11" spans="1:3" ht="204" customHeight="1" x14ac:dyDescent="0.25">
      <c r="A11" s="192">
        <v>4</v>
      </c>
      <c r="B11" s="318" t="s">
        <v>355</v>
      </c>
      <c r="C11" s="1246" t="s">
        <v>1184</v>
      </c>
    </row>
    <row r="12" spans="1:3" ht="217.5" customHeight="1" x14ac:dyDescent="0.25">
      <c r="A12" s="192">
        <v>5</v>
      </c>
      <c r="B12" s="318" t="s">
        <v>519</v>
      </c>
      <c r="C12" s="1246" t="s">
        <v>1185</v>
      </c>
    </row>
    <row r="13" spans="1:3" ht="179.25" customHeight="1" thickBot="1" x14ac:dyDescent="0.3">
      <c r="A13" s="193">
        <v>6</v>
      </c>
      <c r="B13" s="319" t="s">
        <v>357</v>
      </c>
      <c r="C13" s="1247" t="s">
        <v>1186</v>
      </c>
    </row>
    <row r="14" spans="1:3" x14ac:dyDescent="0.25">
      <c r="A14" s="86"/>
    </row>
    <row r="15" spans="1:3" x14ac:dyDescent="0.25">
      <c r="A15" s="149"/>
    </row>
    <row r="16" spans="1:3" x14ac:dyDescent="0.25">
      <c r="A16" s="149"/>
    </row>
    <row r="17" spans="1:1" x14ac:dyDescent="0.25">
      <c r="A17" s="86"/>
    </row>
    <row r="18" spans="1:1" x14ac:dyDescent="0.25">
      <c r="A18" s="86"/>
    </row>
  </sheetData>
  <mergeCells count="4">
    <mergeCell ref="A3:C3"/>
    <mergeCell ref="C9:C10"/>
    <mergeCell ref="B9:B10"/>
    <mergeCell ref="A9:A10"/>
  </mergeCells>
  <printOptions horizontalCentered="1"/>
  <pageMargins left="0.70866141732283505" right="0.70866141732283505" top="0.74803149606299202" bottom="0.74803149606299202" header="0.31496062992126" footer="0.31496062992126"/>
  <pageSetup paperSize="9" orientation="landscape" r:id="rId1"/>
  <headerFooter>
    <oddHeader>&amp;L&amp;"Tahoma,Bold"Банка/Штедилница________________________________&amp;R&amp;"Tahoma,Bold"Образец ЛРК</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92D050"/>
    <pageSetUpPr fitToPage="1"/>
  </sheetPr>
  <dimension ref="A1:E14"/>
  <sheetViews>
    <sheetView zoomScaleNormal="100" zoomScalePageLayoutView="90" workbookViewId="0">
      <selection activeCell="C12" sqref="C12"/>
    </sheetView>
  </sheetViews>
  <sheetFormatPr defaultColWidth="9.140625" defaultRowHeight="14.25" x14ac:dyDescent="0.2"/>
  <cols>
    <col min="1" max="1" width="9.140625" style="1"/>
    <col min="2" max="2" width="38.7109375" style="1" customWidth="1"/>
    <col min="3" max="3" width="75.5703125" style="1" customWidth="1"/>
    <col min="4" max="16384" width="9.140625" style="1"/>
  </cols>
  <sheetData>
    <row r="1" spans="1:5" x14ac:dyDescent="0.2">
      <c r="A1" s="1053" t="s">
        <v>1020</v>
      </c>
    </row>
    <row r="3" spans="1:5" ht="14.25" customHeight="1" x14ac:dyDescent="0.2">
      <c r="A3" s="1320" t="s">
        <v>1045</v>
      </c>
      <c r="B3" s="1320"/>
      <c r="C3" s="1320"/>
    </row>
    <row r="4" spans="1:5" ht="15" thickBot="1" x14ac:dyDescent="0.25">
      <c r="A4" s="314"/>
      <c r="B4" s="321"/>
      <c r="C4" s="321"/>
    </row>
    <row r="5" spans="1:5" ht="46.5" customHeight="1" thickBot="1" x14ac:dyDescent="0.25">
      <c r="A5" s="215" t="s">
        <v>0</v>
      </c>
      <c r="B5" s="216" t="s">
        <v>382</v>
      </c>
      <c r="C5" s="217" t="s">
        <v>29</v>
      </c>
      <c r="E5" s="139"/>
    </row>
    <row r="6" spans="1:5" ht="15.75" thickBot="1" x14ac:dyDescent="0.25">
      <c r="A6" s="311">
        <v>1</v>
      </c>
      <c r="B6" s="312">
        <v>2</v>
      </c>
      <c r="C6" s="313">
        <v>3</v>
      </c>
      <c r="E6" s="139"/>
    </row>
    <row r="7" spans="1:5" ht="213.75" x14ac:dyDescent="0.2">
      <c r="A7" s="157">
        <v>1</v>
      </c>
      <c r="B7" s="895" t="s">
        <v>657</v>
      </c>
      <c r="C7" s="892" t="s">
        <v>1187</v>
      </c>
    </row>
    <row r="8" spans="1:5" ht="28.5" x14ac:dyDescent="0.2">
      <c r="A8" s="143">
        <v>2</v>
      </c>
      <c r="B8" s="896" t="s">
        <v>383</v>
      </c>
      <c r="C8" s="893" t="s">
        <v>1188</v>
      </c>
    </row>
    <row r="9" spans="1:5" ht="42.75" x14ac:dyDescent="0.2">
      <c r="A9" s="158">
        <v>3</v>
      </c>
      <c r="B9" s="896" t="s">
        <v>384</v>
      </c>
      <c r="C9" s="893" t="s">
        <v>1189</v>
      </c>
    </row>
    <row r="10" spans="1:5" ht="42.75" x14ac:dyDescent="0.2">
      <c r="A10" s="143">
        <v>4</v>
      </c>
      <c r="B10" s="896" t="s">
        <v>385</v>
      </c>
      <c r="C10" s="893" t="s">
        <v>1190</v>
      </c>
    </row>
    <row r="11" spans="1:5" x14ac:dyDescent="0.2">
      <c r="A11" s="143">
        <v>5</v>
      </c>
      <c r="B11" s="896" t="s">
        <v>520</v>
      </c>
      <c r="C11" s="893" t="s">
        <v>1191</v>
      </c>
    </row>
    <row r="12" spans="1:5" ht="15" thickBot="1" x14ac:dyDescent="0.25">
      <c r="A12" s="144">
        <v>6</v>
      </c>
      <c r="B12" s="897" t="s">
        <v>386</v>
      </c>
      <c r="C12" s="894" t="s">
        <v>1152</v>
      </c>
    </row>
    <row r="13" spans="1:5" x14ac:dyDescent="0.2">
      <c r="B13" s="148"/>
    </row>
    <row r="14" spans="1:5" x14ac:dyDescent="0.2">
      <c r="B14" s="148"/>
    </row>
  </sheetData>
  <mergeCells count="1">
    <mergeCell ref="A3:C3"/>
  </mergeCells>
  <printOptions horizontalCentered="1"/>
  <pageMargins left="0.70866141732283505" right="0.70866141732283505" top="0.74803149606299202" bottom="0.74803149606299202" header="0.31496062992126" footer="0.31496062992126"/>
  <pageSetup paperSize="9" orientation="landscape" r:id="rId1"/>
  <headerFooter>
    <oddHeader>&amp;L&amp;"Tahoma,Bold"Банка/Штедилница________________________________&amp;R&amp;"Tahoma,Bold"Образец  СПЛКВ</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92D050"/>
    <pageSetUpPr fitToPage="1"/>
  </sheetPr>
  <dimension ref="A1:H39"/>
  <sheetViews>
    <sheetView zoomScaleNormal="100" workbookViewId="0">
      <selection activeCell="G37" sqref="D37:G37"/>
    </sheetView>
  </sheetViews>
  <sheetFormatPr defaultColWidth="9.140625" defaultRowHeight="14.25" x14ac:dyDescent="0.2"/>
  <cols>
    <col min="1" max="1" width="6.42578125" style="1" customWidth="1"/>
    <col min="2" max="2" width="8.42578125" style="1" customWidth="1"/>
    <col min="3" max="3" width="53" style="1" customWidth="1"/>
    <col min="4" max="7" width="16" style="1" bestFit="1" customWidth="1"/>
    <col min="8" max="8" width="23.140625" style="1" bestFit="1" customWidth="1"/>
    <col min="9" max="16384" width="9.140625" style="1"/>
  </cols>
  <sheetData>
    <row r="1" spans="1:8" x14ac:dyDescent="0.2">
      <c r="B1" s="1053" t="s">
        <v>1020</v>
      </c>
    </row>
    <row r="3" spans="1:8" x14ac:dyDescent="0.2">
      <c r="B3" s="1323" t="s">
        <v>1046</v>
      </c>
      <c r="C3" s="1323"/>
      <c r="D3" s="1323"/>
      <c r="E3" s="1323"/>
      <c r="F3" s="1323"/>
      <c r="G3" s="1323"/>
      <c r="H3" s="1323"/>
    </row>
    <row r="4" spans="1:8" ht="15.75" thickBot="1" x14ac:dyDescent="0.25">
      <c r="A4" s="151"/>
      <c r="C4" s="150"/>
      <c r="H4" s="124" t="s">
        <v>1</v>
      </c>
    </row>
    <row r="5" spans="1:8" ht="15" customHeight="1" x14ac:dyDescent="0.2">
      <c r="B5" s="1542" t="s">
        <v>0</v>
      </c>
      <c r="C5" s="1544" t="s">
        <v>3</v>
      </c>
      <c r="D5" s="1539" t="s">
        <v>4</v>
      </c>
      <c r="E5" s="1540"/>
      <c r="F5" s="1540"/>
      <c r="G5" s="1541"/>
      <c r="H5" s="1546" t="s">
        <v>465</v>
      </c>
    </row>
    <row r="6" spans="1:8" ht="15.75" customHeight="1" thickBot="1" x14ac:dyDescent="0.25">
      <c r="B6" s="1543"/>
      <c r="C6" s="1545"/>
      <c r="D6" s="456" t="s">
        <v>273</v>
      </c>
      <c r="E6" s="455" t="s">
        <v>274</v>
      </c>
      <c r="F6" s="455" t="s">
        <v>275</v>
      </c>
      <c r="G6" s="457" t="s">
        <v>276</v>
      </c>
      <c r="H6" s="1547"/>
    </row>
    <row r="7" spans="1:8" ht="15.75" customHeight="1" thickBot="1" x14ac:dyDescent="0.25">
      <c r="B7" s="460">
        <v>1</v>
      </c>
      <c r="C7" s="462">
        <v>2</v>
      </c>
      <c r="D7" s="460">
        <v>3</v>
      </c>
      <c r="E7" s="461">
        <v>4</v>
      </c>
      <c r="F7" s="461">
        <v>5</v>
      </c>
      <c r="G7" s="466">
        <v>6</v>
      </c>
      <c r="H7" s="465" t="s">
        <v>467</v>
      </c>
    </row>
    <row r="8" spans="1:8" ht="15" customHeight="1" thickBot="1" x14ac:dyDescent="0.25">
      <c r="B8" s="1548" t="s">
        <v>521</v>
      </c>
      <c r="C8" s="1549"/>
      <c r="D8" s="545"/>
      <c r="E8" s="540"/>
      <c r="F8" s="540"/>
      <c r="G8" s="546"/>
      <c r="H8" s="541"/>
    </row>
    <row r="9" spans="1:8" ht="15" customHeight="1" x14ac:dyDescent="0.2">
      <c r="B9" s="547">
        <v>1</v>
      </c>
      <c r="C9" s="548" t="s">
        <v>475</v>
      </c>
      <c r="D9" s="1249">
        <f>D10+D11+D12+D13</f>
        <v>29634271</v>
      </c>
      <c r="E9" s="1250">
        <f t="shared" ref="E9:G9" si="0">E10+E11+E12+E13</f>
        <v>29136692</v>
      </c>
      <c r="F9" s="1250">
        <f t="shared" si="0"/>
        <v>28460880</v>
      </c>
      <c r="G9" s="1251">
        <f t="shared" si="0"/>
        <v>27742151</v>
      </c>
      <c r="H9" s="1252">
        <f>(D9+E9+F9+G9)/4</f>
        <v>28743498.5</v>
      </c>
    </row>
    <row r="10" spans="1:8" ht="15" customHeight="1" x14ac:dyDescent="0.2">
      <c r="B10" s="437">
        <v>1.1000000000000001</v>
      </c>
      <c r="C10" s="467" t="s">
        <v>458</v>
      </c>
      <c r="D10" s="1253">
        <v>3214691</v>
      </c>
      <c r="E10" s="1254">
        <v>3174932</v>
      </c>
      <c r="F10" s="1254">
        <v>3160274</v>
      </c>
      <c r="G10" s="1255">
        <v>3123555</v>
      </c>
      <c r="H10" s="1256">
        <f t="shared" ref="H10:H36" si="1">(D10+E10+F10+G10)/4</f>
        <v>3168363</v>
      </c>
    </row>
    <row r="11" spans="1:8" ht="15" customHeight="1" x14ac:dyDescent="0.2">
      <c r="B11" s="437">
        <v>1.2</v>
      </c>
      <c r="C11" s="467" t="s">
        <v>483</v>
      </c>
      <c r="D11" s="1257">
        <v>7229268</v>
      </c>
      <c r="E11" s="1258">
        <v>7610335</v>
      </c>
      <c r="F11" s="1258">
        <v>7754907</v>
      </c>
      <c r="G11" s="1259">
        <v>7541081</v>
      </c>
      <c r="H11" s="1256">
        <f t="shared" si="1"/>
        <v>7533897.75</v>
      </c>
    </row>
    <row r="12" spans="1:8" ht="28.5" x14ac:dyDescent="0.2">
      <c r="B12" s="437">
        <v>1.3</v>
      </c>
      <c r="C12" s="468" t="s">
        <v>459</v>
      </c>
      <c r="D12" s="1257">
        <v>13997402</v>
      </c>
      <c r="E12" s="1254">
        <v>14175562</v>
      </c>
      <c r="F12" s="1254">
        <v>14242202</v>
      </c>
      <c r="G12" s="1259">
        <v>14126994</v>
      </c>
      <c r="H12" s="1256">
        <f t="shared" si="1"/>
        <v>14135540</v>
      </c>
    </row>
    <row r="13" spans="1:8" x14ac:dyDescent="0.2">
      <c r="B13" s="437">
        <v>1.4</v>
      </c>
      <c r="C13" s="468" t="s">
        <v>476</v>
      </c>
      <c r="D13" s="1257">
        <v>5192910</v>
      </c>
      <c r="E13" s="1260">
        <v>4175863</v>
      </c>
      <c r="F13" s="1260">
        <v>3303497</v>
      </c>
      <c r="G13" s="1259">
        <v>2950521</v>
      </c>
      <c r="H13" s="1256">
        <f t="shared" si="1"/>
        <v>3905697.75</v>
      </c>
    </row>
    <row r="14" spans="1:8" ht="14.25" customHeight="1" x14ac:dyDescent="0.2">
      <c r="B14" s="539">
        <v>2</v>
      </c>
      <c r="C14" s="544" t="s">
        <v>477</v>
      </c>
      <c r="D14" s="1261">
        <f>D15+D16</f>
        <v>167954</v>
      </c>
      <c r="E14" s="1262">
        <f t="shared" ref="E14:G14" si="2">E15+E16</f>
        <v>0</v>
      </c>
      <c r="F14" s="1262">
        <f t="shared" si="2"/>
        <v>0</v>
      </c>
      <c r="G14" s="1263">
        <f t="shared" si="2"/>
        <v>0</v>
      </c>
      <c r="H14" s="1256">
        <f t="shared" si="1"/>
        <v>41988.5</v>
      </c>
    </row>
    <row r="15" spans="1:8" ht="14.25" customHeight="1" x14ac:dyDescent="0.2">
      <c r="B15" s="437">
        <v>2.1</v>
      </c>
      <c r="C15" s="469" t="s">
        <v>478</v>
      </c>
      <c r="D15" s="1257">
        <v>167954</v>
      </c>
      <c r="E15" s="1264"/>
      <c r="F15" s="1258"/>
      <c r="G15" s="1259"/>
      <c r="H15" s="1256">
        <f t="shared" si="1"/>
        <v>41988.5</v>
      </c>
    </row>
    <row r="16" spans="1:8" ht="14.25" customHeight="1" thickBot="1" x14ac:dyDescent="0.25">
      <c r="B16" s="549">
        <v>2.2000000000000002</v>
      </c>
      <c r="C16" s="550" t="s">
        <v>479</v>
      </c>
      <c r="D16" s="1265"/>
      <c r="E16" s="1260"/>
      <c r="F16" s="1266"/>
      <c r="G16" s="1267"/>
      <c r="H16" s="1268">
        <f t="shared" si="1"/>
        <v>0</v>
      </c>
    </row>
    <row r="17" spans="2:8" ht="15" thickBot="1" x14ac:dyDescent="0.25">
      <c r="B17" s="542">
        <v>3</v>
      </c>
      <c r="C17" s="543" t="s">
        <v>462</v>
      </c>
      <c r="D17" s="1269">
        <f>D9+D14</f>
        <v>29802225</v>
      </c>
      <c r="E17" s="1270">
        <f>E9+E14</f>
        <v>29136692</v>
      </c>
      <c r="F17" s="1270">
        <f>F9+F14</f>
        <v>28460880</v>
      </c>
      <c r="G17" s="1271">
        <f>G9+G14</f>
        <v>27742151</v>
      </c>
      <c r="H17" s="1272">
        <f>(D17+E17+F17+G17)/4</f>
        <v>28785487</v>
      </c>
    </row>
    <row r="18" spans="2:8" ht="15" customHeight="1" thickBot="1" x14ac:dyDescent="0.25">
      <c r="B18" s="1550" t="s">
        <v>473</v>
      </c>
      <c r="C18" s="1551"/>
      <c r="D18" s="1273"/>
      <c r="E18" s="1274"/>
      <c r="F18" s="1274"/>
      <c r="G18" s="1275"/>
      <c r="H18" s="1275"/>
    </row>
    <row r="19" spans="2:8" x14ac:dyDescent="0.2">
      <c r="B19" s="547">
        <v>4</v>
      </c>
      <c r="C19" s="554" t="s">
        <v>277</v>
      </c>
      <c r="D19" s="1276">
        <f>D20+D21</f>
        <v>7151510</v>
      </c>
      <c r="E19" s="1277">
        <f t="shared" ref="E19:G19" si="3">E20+E21</f>
        <v>6934453</v>
      </c>
      <c r="F19" s="1277">
        <f t="shared" si="3"/>
        <v>6769752</v>
      </c>
      <c r="G19" s="1278">
        <f t="shared" si="3"/>
        <v>6684110</v>
      </c>
      <c r="H19" s="1252">
        <f t="shared" si="1"/>
        <v>6884956.25</v>
      </c>
    </row>
    <row r="20" spans="2:8" x14ac:dyDescent="0.2">
      <c r="B20" s="437">
        <v>4.0999999999999996</v>
      </c>
      <c r="C20" s="459" t="s">
        <v>460</v>
      </c>
      <c r="D20" s="1279">
        <v>1683841</v>
      </c>
      <c r="E20" s="1258">
        <v>1593725</v>
      </c>
      <c r="F20" s="1258">
        <v>1518629</v>
      </c>
      <c r="G20" s="1280">
        <v>1460923</v>
      </c>
      <c r="H20" s="1256">
        <f t="shared" si="1"/>
        <v>1564279.5</v>
      </c>
    </row>
    <row r="21" spans="2:8" x14ac:dyDescent="0.2">
      <c r="B21" s="437">
        <v>4.2</v>
      </c>
      <c r="C21" s="459" t="s">
        <v>466</v>
      </c>
      <c r="D21" s="1279">
        <v>5467669</v>
      </c>
      <c r="E21" s="1254">
        <v>5340728</v>
      </c>
      <c r="F21" s="1254">
        <v>5251123</v>
      </c>
      <c r="G21" s="1280">
        <v>5223187</v>
      </c>
      <c r="H21" s="1256">
        <f t="shared" si="1"/>
        <v>5320676.75</v>
      </c>
    </row>
    <row r="22" spans="2:8" x14ac:dyDescent="0.2">
      <c r="B22" s="437">
        <v>5</v>
      </c>
      <c r="C22" s="458" t="s">
        <v>278</v>
      </c>
      <c r="D22" s="1279"/>
      <c r="E22" s="1254"/>
      <c r="F22" s="1254"/>
      <c r="G22" s="1280"/>
      <c r="H22" s="1256">
        <f t="shared" si="1"/>
        <v>0</v>
      </c>
    </row>
    <row r="23" spans="2:8" x14ac:dyDescent="0.2">
      <c r="B23" s="437">
        <v>6</v>
      </c>
      <c r="C23" s="458" t="s">
        <v>279</v>
      </c>
      <c r="D23" s="1279"/>
      <c r="E23" s="1254"/>
      <c r="F23" s="1254"/>
      <c r="G23" s="1280"/>
      <c r="H23" s="1256">
        <f t="shared" si="1"/>
        <v>0</v>
      </c>
    </row>
    <row r="24" spans="2:8" x14ac:dyDescent="0.2">
      <c r="B24" s="437">
        <v>7</v>
      </c>
      <c r="C24" s="458" t="s">
        <v>280</v>
      </c>
      <c r="D24" s="1279">
        <v>7967437</v>
      </c>
      <c r="E24" s="1254">
        <v>7816927</v>
      </c>
      <c r="F24" s="1254">
        <v>7460293</v>
      </c>
      <c r="G24" s="1280">
        <v>7356769</v>
      </c>
      <c r="H24" s="1256">
        <f t="shared" si="1"/>
        <v>7650356.5</v>
      </c>
    </row>
    <row r="25" spans="2:8" x14ac:dyDescent="0.2">
      <c r="B25" s="437">
        <v>8</v>
      </c>
      <c r="C25" s="458" t="s">
        <v>281</v>
      </c>
      <c r="D25" s="1279">
        <v>594993</v>
      </c>
      <c r="E25" s="1254">
        <v>565481</v>
      </c>
      <c r="F25" s="1254">
        <v>533561</v>
      </c>
      <c r="G25" s="1280">
        <v>514938</v>
      </c>
      <c r="H25" s="1256">
        <f t="shared" si="1"/>
        <v>552243.25</v>
      </c>
    </row>
    <row r="26" spans="2:8" ht="15" thickBot="1" x14ac:dyDescent="0.25">
      <c r="B26" s="549">
        <v>9</v>
      </c>
      <c r="C26" s="553" t="s">
        <v>461</v>
      </c>
      <c r="D26" s="1281">
        <v>1766153</v>
      </c>
      <c r="E26" s="1282">
        <v>1569385</v>
      </c>
      <c r="F26" s="1282">
        <v>1399601</v>
      </c>
      <c r="G26" s="1283">
        <v>1355429</v>
      </c>
      <c r="H26" s="1268">
        <f t="shared" si="1"/>
        <v>1522642</v>
      </c>
    </row>
    <row r="27" spans="2:8" ht="15" thickBot="1" x14ac:dyDescent="0.25">
      <c r="B27" s="559">
        <v>10</v>
      </c>
      <c r="C27" s="560" t="s">
        <v>464</v>
      </c>
      <c r="D27" s="1284">
        <f>D19+D22+D23+D24+D25+D26</f>
        <v>17480093</v>
      </c>
      <c r="E27" s="1285">
        <f>E19+E22+E23+E24+E25+E26</f>
        <v>16886246</v>
      </c>
      <c r="F27" s="1285">
        <f>F19+F22+F23+F24+F25+F26</f>
        <v>16163207</v>
      </c>
      <c r="G27" s="1286">
        <f>G19+G22+G23+G24+G25+G26</f>
        <v>15911246</v>
      </c>
      <c r="H27" s="1287">
        <f>(D27+E27+F27+G27)/4</f>
        <v>16610198</v>
      </c>
    </row>
    <row r="28" spans="2:8" ht="14.25" customHeight="1" thickBot="1" x14ac:dyDescent="0.25">
      <c r="B28" s="1537" t="s">
        <v>474</v>
      </c>
      <c r="C28" s="1538"/>
      <c r="D28" s="1273"/>
      <c r="E28" s="1274"/>
      <c r="F28" s="1274"/>
      <c r="G28" s="1275"/>
      <c r="H28" s="1288"/>
    </row>
    <row r="29" spans="2:8" x14ac:dyDescent="0.2">
      <c r="B29" s="551">
        <v>11</v>
      </c>
      <c r="C29" s="552" t="s">
        <v>282</v>
      </c>
      <c r="D29" s="1289">
        <v>6587169</v>
      </c>
      <c r="E29" s="1290">
        <v>6780843</v>
      </c>
      <c r="F29" s="1290">
        <v>6662839</v>
      </c>
      <c r="G29" s="1291">
        <v>6721842</v>
      </c>
      <c r="H29" s="1252">
        <f>(D29+E29+F29+G29)/4</f>
        <v>6688173.25</v>
      </c>
    </row>
    <row r="30" spans="2:8" ht="28.5" x14ac:dyDescent="0.2">
      <c r="B30" s="437">
        <v>12</v>
      </c>
      <c r="C30" s="458" t="s">
        <v>481</v>
      </c>
      <c r="D30" s="1279"/>
      <c r="E30" s="1254"/>
      <c r="F30" s="1254"/>
      <c r="G30" s="1280"/>
      <c r="H30" s="1256">
        <f t="shared" si="1"/>
        <v>0</v>
      </c>
    </row>
    <row r="31" spans="2:8" x14ac:dyDescent="0.2">
      <c r="B31" s="437">
        <v>13</v>
      </c>
      <c r="C31" s="458" t="s">
        <v>283</v>
      </c>
      <c r="D31" s="1279"/>
      <c r="E31" s="1254"/>
      <c r="F31" s="1254"/>
      <c r="G31" s="1280"/>
      <c r="H31" s="1256">
        <f t="shared" si="1"/>
        <v>0</v>
      </c>
    </row>
    <row r="32" spans="2:8" ht="15" thickBot="1" x14ac:dyDescent="0.25">
      <c r="B32" s="437">
        <v>14</v>
      </c>
      <c r="C32" s="458" t="s">
        <v>480</v>
      </c>
      <c r="D32" s="1292"/>
      <c r="E32" s="1282"/>
      <c r="F32" s="1282"/>
      <c r="G32" s="1283"/>
      <c r="H32" s="1268">
        <f t="shared" si="1"/>
        <v>0</v>
      </c>
    </row>
    <row r="33" spans="2:8" ht="15" thickBot="1" x14ac:dyDescent="0.25">
      <c r="B33" s="557">
        <v>15</v>
      </c>
      <c r="C33" s="558" t="s">
        <v>463</v>
      </c>
      <c r="D33" s="1293">
        <f>D29+D30+D31-D32</f>
        <v>6587169</v>
      </c>
      <c r="E33" s="1294">
        <f>E29+E30+E31-E32</f>
        <v>6780843</v>
      </c>
      <c r="F33" s="1294">
        <f>F29+F30+F31-F32</f>
        <v>6662839</v>
      </c>
      <c r="G33" s="1295">
        <f>G29+G30+G31-G32</f>
        <v>6721842</v>
      </c>
      <c r="H33" s="1287">
        <f>(D33+E33+F33+G33)/4</f>
        <v>6688173.25</v>
      </c>
    </row>
    <row r="34" spans="2:8" ht="14.25" customHeight="1" thickBot="1" x14ac:dyDescent="0.25">
      <c r="B34" s="1535" t="s">
        <v>801</v>
      </c>
      <c r="C34" s="1536"/>
      <c r="D34" s="1296"/>
      <c r="E34" s="1297"/>
      <c r="F34" s="1297"/>
      <c r="G34" s="1298"/>
      <c r="H34" s="1299"/>
    </row>
    <row r="35" spans="2:8" x14ac:dyDescent="0.2">
      <c r="B35" s="555">
        <v>16</v>
      </c>
      <c r="C35" s="556" t="s">
        <v>284</v>
      </c>
      <c r="D35" s="1300">
        <v>29802224</v>
      </c>
      <c r="E35" s="1301">
        <v>29136692</v>
      </c>
      <c r="F35" s="1301">
        <v>28460879</v>
      </c>
      <c r="G35" s="1302">
        <v>27742150</v>
      </c>
      <c r="H35" s="1252">
        <f t="shared" si="1"/>
        <v>28785486.25</v>
      </c>
    </row>
    <row r="36" spans="2:8" x14ac:dyDescent="0.2">
      <c r="B36" s="153">
        <v>17</v>
      </c>
      <c r="C36" s="463" t="s">
        <v>285</v>
      </c>
      <c r="D36" s="1303">
        <v>10892923</v>
      </c>
      <c r="E36" s="1304">
        <v>10105402</v>
      </c>
      <c r="F36" s="1304">
        <v>9500369</v>
      </c>
      <c r="G36" s="1305">
        <v>9189405</v>
      </c>
      <c r="H36" s="1287">
        <f t="shared" si="1"/>
        <v>9922024.75</v>
      </c>
    </row>
    <row r="37" spans="2:8" ht="29.25" thickBot="1" x14ac:dyDescent="0.25">
      <c r="B37" s="154">
        <v>18</v>
      </c>
      <c r="C37" s="464" t="s">
        <v>800</v>
      </c>
      <c r="D37" s="1306">
        <v>276.10000000000002</v>
      </c>
      <c r="E37" s="1307">
        <v>291.63</v>
      </c>
      <c r="F37" s="1307">
        <v>301.24</v>
      </c>
      <c r="G37" s="1308">
        <v>303.74</v>
      </c>
      <c r="H37" s="1309">
        <f>(D37+E37+F37+G37)/4</f>
        <v>293.17750000000001</v>
      </c>
    </row>
    <row r="39" spans="2:8" x14ac:dyDescent="0.2">
      <c r="B39" s="152"/>
    </row>
  </sheetData>
  <mergeCells count="9">
    <mergeCell ref="B3:H3"/>
    <mergeCell ref="B34:C34"/>
    <mergeCell ref="B28:C28"/>
    <mergeCell ref="D5:G5"/>
    <mergeCell ref="B5:B6"/>
    <mergeCell ref="C5:C6"/>
    <mergeCell ref="H5:H6"/>
    <mergeCell ref="B8:C8"/>
    <mergeCell ref="B18:C18"/>
  </mergeCells>
  <printOptions horizontalCentered="1"/>
  <pageMargins left="0.25" right="0.25" top="0.75" bottom="0.75" header="0.3" footer="0.3"/>
  <pageSetup paperSize="9" scale="92" orientation="landscape" r:id="rId1"/>
  <headerFooter>
    <oddHeader>&amp;L&amp;"Tahoma,Bold"Банка/Штедилница________________________________&amp;R&amp;"Tahoma,Bold"Образец СПЛО</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2:E40"/>
  <sheetViews>
    <sheetView topLeftCell="A7" zoomScaleNormal="100" zoomScalePageLayoutView="80" workbookViewId="0">
      <selection activeCell="C21" sqref="C21"/>
    </sheetView>
  </sheetViews>
  <sheetFormatPr defaultColWidth="11.42578125" defaultRowHeight="14.25" x14ac:dyDescent="0.2"/>
  <cols>
    <col min="1" max="1" width="6.42578125" style="112" bestFit="1" customWidth="1"/>
    <col min="2" max="2" width="45.28515625" style="112" customWidth="1"/>
    <col min="3" max="3" width="17.7109375" style="112" customWidth="1"/>
    <col min="4" max="4" width="20.28515625" style="112" customWidth="1"/>
    <col min="5" max="5" width="24.28515625" style="112" customWidth="1"/>
    <col min="6" max="254" width="11.42578125" style="112"/>
    <col min="255" max="255" width="2.5703125" style="112" customWidth="1"/>
    <col min="256" max="256" width="6.42578125" style="112" bestFit="1" customWidth="1"/>
    <col min="257" max="257" width="45.28515625" style="112" customWidth="1"/>
    <col min="258" max="258" width="17.7109375" style="112" customWidth="1"/>
    <col min="259" max="259" width="20.28515625" style="112" customWidth="1"/>
    <col min="260" max="260" width="21" style="112" customWidth="1"/>
    <col min="261" max="510" width="11.42578125" style="112"/>
    <col min="511" max="511" width="2.5703125" style="112" customWidth="1"/>
    <col min="512" max="512" width="6.42578125" style="112" bestFit="1" customWidth="1"/>
    <col min="513" max="513" width="45.28515625" style="112" customWidth="1"/>
    <col min="514" max="514" width="17.7109375" style="112" customWidth="1"/>
    <col min="515" max="515" width="20.28515625" style="112" customWidth="1"/>
    <col min="516" max="516" width="21" style="112" customWidth="1"/>
    <col min="517" max="766" width="11.42578125" style="112"/>
    <col min="767" max="767" width="2.5703125" style="112" customWidth="1"/>
    <col min="768" max="768" width="6.42578125" style="112" bestFit="1" customWidth="1"/>
    <col min="769" max="769" width="45.28515625" style="112" customWidth="1"/>
    <col min="770" max="770" width="17.7109375" style="112" customWidth="1"/>
    <col min="771" max="771" width="20.28515625" style="112" customWidth="1"/>
    <col min="772" max="772" width="21" style="112" customWidth="1"/>
    <col min="773" max="1022" width="11.42578125" style="112"/>
    <col min="1023" max="1023" width="2.5703125" style="112" customWidth="1"/>
    <col min="1024" max="1024" width="6.42578125" style="112" bestFit="1" customWidth="1"/>
    <col min="1025" max="1025" width="45.28515625" style="112" customWidth="1"/>
    <col min="1026" max="1026" width="17.7109375" style="112" customWidth="1"/>
    <col min="1027" max="1027" width="20.28515625" style="112" customWidth="1"/>
    <col min="1028" max="1028" width="21" style="112" customWidth="1"/>
    <col min="1029" max="1278" width="11.42578125" style="112"/>
    <col min="1279" max="1279" width="2.5703125" style="112" customWidth="1"/>
    <col min="1280" max="1280" width="6.42578125" style="112" bestFit="1" customWidth="1"/>
    <col min="1281" max="1281" width="45.28515625" style="112" customWidth="1"/>
    <col min="1282" max="1282" width="17.7109375" style="112" customWidth="1"/>
    <col min="1283" max="1283" width="20.28515625" style="112" customWidth="1"/>
    <col min="1284" max="1284" width="21" style="112" customWidth="1"/>
    <col min="1285" max="1534" width="11.42578125" style="112"/>
    <col min="1535" max="1535" width="2.5703125" style="112" customWidth="1"/>
    <col min="1536" max="1536" width="6.42578125" style="112" bestFit="1" customWidth="1"/>
    <col min="1537" max="1537" width="45.28515625" style="112" customWidth="1"/>
    <col min="1538" max="1538" width="17.7109375" style="112" customWidth="1"/>
    <col min="1539" max="1539" width="20.28515625" style="112" customWidth="1"/>
    <col min="1540" max="1540" width="21" style="112" customWidth="1"/>
    <col min="1541" max="1790" width="11.42578125" style="112"/>
    <col min="1791" max="1791" width="2.5703125" style="112" customWidth="1"/>
    <col min="1792" max="1792" width="6.42578125" style="112" bestFit="1" customWidth="1"/>
    <col min="1793" max="1793" width="45.28515625" style="112" customWidth="1"/>
    <col min="1794" max="1794" width="17.7109375" style="112" customWidth="1"/>
    <col min="1795" max="1795" width="20.28515625" style="112" customWidth="1"/>
    <col min="1796" max="1796" width="21" style="112" customWidth="1"/>
    <col min="1797" max="2046" width="11.42578125" style="112"/>
    <col min="2047" max="2047" width="2.5703125" style="112" customWidth="1"/>
    <col min="2048" max="2048" width="6.42578125" style="112" bestFit="1" customWidth="1"/>
    <col min="2049" max="2049" width="45.28515625" style="112" customWidth="1"/>
    <col min="2050" max="2050" width="17.7109375" style="112" customWidth="1"/>
    <col min="2051" max="2051" width="20.28515625" style="112" customWidth="1"/>
    <col min="2052" max="2052" width="21" style="112" customWidth="1"/>
    <col min="2053" max="2302" width="11.42578125" style="112"/>
    <col min="2303" max="2303" width="2.5703125" style="112" customWidth="1"/>
    <col min="2304" max="2304" width="6.42578125" style="112" bestFit="1" customWidth="1"/>
    <col min="2305" max="2305" width="45.28515625" style="112" customWidth="1"/>
    <col min="2306" max="2306" width="17.7109375" style="112" customWidth="1"/>
    <col min="2307" max="2307" width="20.28515625" style="112" customWidth="1"/>
    <col min="2308" max="2308" width="21" style="112" customWidth="1"/>
    <col min="2309" max="2558" width="11.42578125" style="112"/>
    <col min="2559" max="2559" width="2.5703125" style="112" customWidth="1"/>
    <col min="2560" max="2560" width="6.42578125" style="112" bestFit="1" customWidth="1"/>
    <col min="2561" max="2561" width="45.28515625" style="112" customWidth="1"/>
    <col min="2562" max="2562" width="17.7109375" style="112" customWidth="1"/>
    <col min="2563" max="2563" width="20.28515625" style="112" customWidth="1"/>
    <col min="2564" max="2564" width="21" style="112" customWidth="1"/>
    <col min="2565" max="2814" width="11.42578125" style="112"/>
    <col min="2815" max="2815" width="2.5703125" style="112" customWidth="1"/>
    <col min="2816" max="2816" width="6.42578125" style="112" bestFit="1" customWidth="1"/>
    <col min="2817" max="2817" width="45.28515625" style="112" customWidth="1"/>
    <col min="2818" max="2818" width="17.7109375" style="112" customWidth="1"/>
    <col min="2819" max="2819" width="20.28515625" style="112" customWidth="1"/>
    <col min="2820" max="2820" width="21" style="112" customWidth="1"/>
    <col min="2821" max="3070" width="11.42578125" style="112"/>
    <col min="3071" max="3071" width="2.5703125" style="112" customWidth="1"/>
    <col min="3072" max="3072" width="6.42578125" style="112" bestFit="1" customWidth="1"/>
    <col min="3073" max="3073" width="45.28515625" style="112" customWidth="1"/>
    <col min="3074" max="3074" width="17.7109375" style="112" customWidth="1"/>
    <col min="3075" max="3075" width="20.28515625" style="112" customWidth="1"/>
    <col min="3076" max="3076" width="21" style="112" customWidth="1"/>
    <col min="3077" max="3326" width="11.42578125" style="112"/>
    <col min="3327" max="3327" width="2.5703125" style="112" customWidth="1"/>
    <col min="3328" max="3328" width="6.42578125" style="112" bestFit="1" customWidth="1"/>
    <col min="3329" max="3329" width="45.28515625" style="112" customWidth="1"/>
    <col min="3330" max="3330" width="17.7109375" style="112" customWidth="1"/>
    <col min="3331" max="3331" width="20.28515625" style="112" customWidth="1"/>
    <col min="3332" max="3332" width="21" style="112" customWidth="1"/>
    <col min="3333" max="3582" width="11.42578125" style="112"/>
    <col min="3583" max="3583" width="2.5703125" style="112" customWidth="1"/>
    <col min="3584" max="3584" width="6.42578125" style="112" bestFit="1" customWidth="1"/>
    <col min="3585" max="3585" width="45.28515625" style="112" customWidth="1"/>
    <col min="3586" max="3586" width="17.7109375" style="112" customWidth="1"/>
    <col min="3587" max="3587" width="20.28515625" style="112" customWidth="1"/>
    <col min="3588" max="3588" width="21" style="112" customWidth="1"/>
    <col min="3589" max="3838" width="11.42578125" style="112"/>
    <col min="3839" max="3839" width="2.5703125" style="112" customWidth="1"/>
    <col min="3840" max="3840" width="6.42578125" style="112" bestFit="1" customWidth="1"/>
    <col min="3841" max="3841" width="45.28515625" style="112" customWidth="1"/>
    <col min="3842" max="3842" width="17.7109375" style="112" customWidth="1"/>
    <col min="3843" max="3843" width="20.28515625" style="112" customWidth="1"/>
    <col min="3844" max="3844" width="21" style="112" customWidth="1"/>
    <col min="3845" max="4094" width="11.42578125" style="112"/>
    <col min="4095" max="4095" width="2.5703125" style="112" customWidth="1"/>
    <col min="4096" max="4096" width="6.42578125" style="112" bestFit="1" customWidth="1"/>
    <col min="4097" max="4097" width="45.28515625" style="112" customWidth="1"/>
    <col min="4098" max="4098" width="17.7109375" style="112" customWidth="1"/>
    <col min="4099" max="4099" width="20.28515625" style="112" customWidth="1"/>
    <col min="4100" max="4100" width="21" style="112" customWidth="1"/>
    <col min="4101" max="4350" width="11.42578125" style="112"/>
    <col min="4351" max="4351" width="2.5703125" style="112" customWidth="1"/>
    <col min="4352" max="4352" width="6.42578125" style="112" bestFit="1" customWidth="1"/>
    <col min="4353" max="4353" width="45.28515625" style="112" customWidth="1"/>
    <col min="4354" max="4354" width="17.7109375" style="112" customWidth="1"/>
    <col min="4355" max="4355" width="20.28515625" style="112" customWidth="1"/>
    <col min="4356" max="4356" width="21" style="112" customWidth="1"/>
    <col min="4357" max="4606" width="11.42578125" style="112"/>
    <col min="4607" max="4607" width="2.5703125" style="112" customWidth="1"/>
    <col min="4608" max="4608" width="6.42578125" style="112" bestFit="1" customWidth="1"/>
    <col min="4609" max="4609" width="45.28515625" style="112" customWidth="1"/>
    <col min="4610" max="4610" width="17.7109375" style="112" customWidth="1"/>
    <col min="4611" max="4611" width="20.28515625" style="112" customWidth="1"/>
    <col min="4612" max="4612" width="21" style="112" customWidth="1"/>
    <col min="4613" max="4862" width="11.42578125" style="112"/>
    <col min="4863" max="4863" width="2.5703125" style="112" customWidth="1"/>
    <col min="4864" max="4864" width="6.42578125" style="112" bestFit="1" customWidth="1"/>
    <col min="4865" max="4865" width="45.28515625" style="112" customWidth="1"/>
    <col min="4866" max="4866" width="17.7109375" style="112" customWidth="1"/>
    <col min="4867" max="4867" width="20.28515625" style="112" customWidth="1"/>
    <col min="4868" max="4868" width="21" style="112" customWidth="1"/>
    <col min="4869" max="5118" width="11.42578125" style="112"/>
    <col min="5119" max="5119" width="2.5703125" style="112" customWidth="1"/>
    <col min="5120" max="5120" width="6.42578125" style="112" bestFit="1" customWidth="1"/>
    <col min="5121" max="5121" width="45.28515625" style="112" customWidth="1"/>
    <col min="5122" max="5122" width="17.7109375" style="112" customWidth="1"/>
    <col min="5123" max="5123" width="20.28515625" style="112" customWidth="1"/>
    <col min="5124" max="5124" width="21" style="112" customWidth="1"/>
    <col min="5125" max="5374" width="11.42578125" style="112"/>
    <col min="5375" max="5375" width="2.5703125" style="112" customWidth="1"/>
    <col min="5376" max="5376" width="6.42578125" style="112" bestFit="1" customWidth="1"/>
    <col min="5377" max="5377" width="45.28515625" style="112" customWidth="1"/>
    <col min="5378" max="5378" width="17.7109375" style="112" customWidth="1"/>
    <col min="5379" max="5379" width="20.28515625" style="112" customWidth="1"/>
    <col min="5380" max="5380" width="21" style="112" customWidth="1"/>
    <col min="5381" max="5630" width="11.42578125" style="112"/>
    <col min="5631" max="5631" width="2.5703125" style="112" customWidth="1"/>
    <col min="5632" max="5632" width="6.42578125" style="112" bestFit="1" customWidth="1"/>
    <col min="5633" max="5633" width="45.28515625" style="112" customWidth="1"/>
    <col min="5634" max="5634" width="17.7109375" style="112" customWidth="1"/>
    <col min="5635" max="5635" width="20.28515625" style="112" customWidth="1"/>
    <col min="5636" max="5636" width="21" style="112" customWidth="1"/>
    <col min="5637" max="5886" width="11.42578125" style="112"/>
    <col min="5887" max="5887" width="2.5703125" style="112" customWidth="1"/>
    <col min="5888" max="5888" width="6.42578125" style="112" bestFit="1" customWidth="1"/>
    <col min="5889" max="5889" width="45.28515625" style="112" customWidth="1"/>
    <col min="5890" max="5890" width="17.7109375" style="112" customWidth="1"/>
    <col min="5891" max="5891" width="20.28515625" style="112" customWidth="1"/>
    <col min="5892" max="5892" width="21" style="112" customWidth="1"/>
    <col min="5893" max="6142" width="11.42578125" style="112"/>
    <col min="6143" max="6143" width="2.5703125" style="112" customWidth="1"/>
    <col min="6144" max="6144" width="6.42578125" style="112" bestFit="1" customWidth="1"/>
    <col min="6145" max="6145" width="45.28515625" style="112" customWidth="1"/>
    <col min="6146" max="6146" width="17.7109375" style="112" customWidth="1"/>
    <col min="6147" max="6147" width="20.28515625" style="112" customWidth="1"/>
    <col min="6148" max="6148" width="21" style="112" customWidth="1"/>
    <col min="6149" max="6398" width="11.42578125" style="112"/>
    <col min="6399" max="6399" width="2.5703125" style="112" customWidth="1"/>
    <col min="6400" max="6400" width="6.42578125" style="112" bestFit="1" customWidth="1"/>
    <col min="6401" max="6401" width="45.28515625" style="112" customWidth="1"/>
    <col min="6402" max="6402" width="17.7109375" style="112" customWidth="1"/>
    <col min="6403" max="6403" width="20.28515625" style="112" customWidth="1"/>
    <col min="6404" max="6404" width="21" style="112" customWidth="1"/>
    <col min="6405" max="6654" width="11.42578125" style="112"/>
    <col min="6655" max="6655" width="2.5703125" style="112" customWidth="1"/>
    <col min="6656" max="6656" width="6.42578125" style="112" bestFit="1" customWidth="1"/>
    <col min="6657" max="6657" width="45.28515625" style="112" customWidth="1"/>
    <col min="6658" max="6658" width="17.7109375" style="112" customWidth="1"/>
    <col min="6659" max="6659" width="20.28515625" style="112" customWidth="1"/>
    <col min="6660" max="6660" width="21" style="112" customWidth="1"/>
    <col min="6661" max="6910" width="11.42578125" style="112"/>
    <col min="6911" max="6911" width="2.5703125" style="112" customWidth="1"/>
    <col min="6912" max="6912" width="6.42578125" style="112" bestFit="1" customWidth="1"/>
    <col min="6913" max="6913" width="45.28515625" style="112" customWidth="1"/>
    <col min="6914" max="6914" width="17.7109375" style="112" customWidth="1"/>
    <col min="6915" max="6915" width="20.28515625" style="112" customWidth="1"/>
    <col min="6916" max="6916" width="21" style="112" customWidth="1"/>
    <col min="6917" max="7166" width="11.42578125" style="112"/>
    <col min="7167" max="7167" width="2.5703125" style="112" customWidth="1"/>
    <col min="7168" max="7168" width="6.42578125" style="112" bestFit="1" customWidth="1"/>
    <col min="7169" max="7169" width="45.28515625" style="112" customWidth="1"/>
    <col min="7170" max="7170" width="17.7109375" style="112" customWidth="1"/>
    <col min="7171" max="7171" width="20.28515625" style="112" customWidth="1"/>
    <col min="7172" max="7172" width="21" style="112" customWidth="1"/>
    <col min="7173" max="7422" width="11.42578125" style="112"/>
    <col min="7423" max="7423" width="2.5703125" style="112" customWidth="1"/>
    <col min="7424" max="7424" width="6.42578125" style="112" bestFit="1" customWidth="1"/>
    <col min="7425" max="7425" width="45.28515625" style="112" customWidth="1"/>
    <col min="7426" max="7426" width="17.7109375" style="112" customWidth="1"/>
    <col min="7427" max="7427" width="20.28515625" style="112" customWidth="1"/>
    <col min="7428" max="7428" width="21" style="112" customWidth="1"/>
    <col min="7429" max="7678" width="11.42578125" style="112"/>
    <col min="7679" max="7679" width="2.5703125" style="112" customWidth="1"/>
    <col min="7680" max="7680" width="6.42578125" style="112" bestFit="1" customWidth="1"/>
    <col min="7681" max="7681" width="45.28515625" style="112" customWidth="1"/>
    <col min="7682" max="7682" width="17.7109375" style="112" customWidth="1"/>
    <col min="7683" max="7683" width="20.28515625" style="112" customWidth="1"/>
    <col min="7684" max="7684" width="21" style="112" customWidth="1"/>
    <col min="7685" max="7934" width="11.42578125" style="112"/>
    <col min="7935" max="7935" width="2.5703125" style="112" customWidth="1"/>
    <col min="7936" max="7936" width="6.42578125" style="112" bestFit="1" customWidth="1"/>
    <col min="7937" max="7937" width="45.28515625" style="112" customWidth="1"/>
    <col min="7938" max="7938" width="17.7109375" style="112" customWidth="1"/>
    <col min="7939" max="7939" width="20.28515625" style="112" customWidth="1"/>
    <col min="7940" max="7940" width="21" style="112" customWidth="1"/>
    <col min="7941" max="8190" width="11.42578125" style="112"/>
    <col min="8191" max="8191" width="2.5703125" style="112" customWidth="1"/>
    <col min="8192" max="8192" width="6.42578125" style="112" bestFit="1" customWidth="1"/>
    <col min="8193" max="8193" width="45.28515625" style="112" customWidth="1"/>
    <col min="8194" max="8194" width="17.7109375" style="112" customWidth="1"/>
    <col min="8195" max="8195" width="20.28515625" style="112" customWidth="1"/>
    <col min="8196" max="8196" width="21" style="112" customWidth="1"/>
    <col min="8197" max="8446" width="11.42578125" style="112"/>
    <col min="8447" max="8447" width="2.5703125" style="112" customWidth="1"/>
    <col min="8448" max="8448" width="6.42578125" style="112" bestFit="1" customWidth="1"/>
    <col min="8449" max="8449" width="45.28515625" style="112" customWidth="1"/>
    <col min="8450" max="8450" width="17.7109375" style="112" customWidth="1"/>
    <col min="8451" max="8451" width="20.28515625" style="112" customWidth="1"/>
    <col min="8452" max="8452" width="21" style="112" customWidth="1"/>
    <col min="8453" max="8702" width="11.42578125" style="112"/>
    <col min="8703" max="8703" width="2.5703125" style="112" customWidth="1"/>
    <col min="8704" max="8704" width="6.42578125" style="112" bestFit="1" customWidth="1"/>
    <col min="8705" max="8705" width="45.28515625" style="112" customWidth="1"/>
    <col min="8706" max="8706" width="17.7109375" style="112" customWidth="1"/>
    <col min="8707" max="8707" width="20.28515625" style="112" customWidth="1"/>
    <col min="8708" max="8708" width="21" style="112" customWidth="1"/>
    <col min="8709" max="8958" width="11.42578125" style="112"/>
    <col min="8959" max="8959" width="2.5703125" style="112" customWidth="1"/>
    <col min="8960" max="8960" width="6.42578125" style="112" bestFit="1" customWidth="1"/>
    <col min="8961" max="8961" width="45.28515625" style="112" customWidth="1"/>
    <col min="8962" max="8962" width="17.7109375" style="112" customWidth="1"/>
    <col min="8963" max="8963" width="20.28515625" style="112" customWidth="1"/>
    <col min="8964" max="8964" width="21" style="112" customWidth="1"/>
    <col min="8965" max="9214" width="11.42578125" style="112"/>
    <col min="9215" max="9215" width="2.5703125" style="112" customWidth="1"/>
    <col min="9216" max="9216" width="6.42578125" style="112" bestFit="1" customWidth="1"/>
    <col min="9217" max="9217" width="45.28515625" style="112" customWidth="1"/>
    <col min="9218" max="9218" width="17.7109375" style="112" customWidth="1"/>
    <col min="9219" max="9219" width="20.28515625" style="112" customWidth="1"/>
    <col min="9220" max="9220" width="21" style="112" customWidth="1"/>
    <col min="9221" max="9470" width="11.42578125" style="112"/>
    <col min="9471" max="9471" width="2.5703125" style="112" customWidth="1"/>
    <col min="9472" max="9472" width="6.42578125" style="112" bestFit="1" customWidth="1"/>
    <col min="9473" max="9473" width="45.28515625" style="112" customWidth="1"/>
    <col min="9474" max="9474" width="17.7109375" style="112" customWidth="1"/>
    <col min="9475" max="9475" width="20.28515625" style="112" customWidth="1"/>
    <col min="9476" max="9476" width="21" style="112" customWidth="1"/>
    <col min="9477" max="9726" width="11.42578125" style="112"/>
    <col min="9727" max="9727" width="2.5703125" style="112" customWidth="1"/>
    <col min="9728" max="9728" width="6.42578125" style="112" bestFit="1" customWidth="1"/>
    <col min="9729" max="9729" width="45.28515625" style="112" customWidth="1"/>
    <col min="9730" max="9730" width="17.7109375" style="112" customWidth="1"/>
    <col min="9731" max="9731" width="20.28515625" style="112" customWidth="1"/>
    <col min="9732" max="9732" width="21" style="112" customWidth="1"/>
    <col min="9733" max="9982" width="11.42578125" style="112"/>
    <col min="9983" max="9983" width="2.5703125" style="112" customWidth="1"/>
    <col min="9984" max="9984" width="6.42578125" style="112" bestFit="1" customWidth="1"/>
    <col min="9985" max="9985" width="45.28515625" style="112" customWidth="1"/>
    <col min="9986" max="9986" width="17.7109375" style="112" customWidth="1"/>
    <col min="9987" max="9987" width="20.28515625" style="112" customWidth="1"/>
    <col min="9988" max="9988" width="21" style="112" customWidth="1"/>
    <col min="9989" max="10238" width="11.42578125" style="112"/>
    <col min="10239" max="10239" width="2.5703125" style="112" customWidth="1"/>
    <col min="10240" max="10240" width="6.42578125" style="112" bestFit="1" customWidth="1"/>
    <col min="10241" max="10241" width="45.28515625" style="112" customWidth="1"/>
    <col min="10242" max="10242" width="17.7109375" style="112" customWidth="1"/>
    <col min="10243" max="10243" width="20.28515625" style="112" customWidth="1"/>
    <col min="10244" max="10244" width="21" style="112" customWidth="1"/>
    <col min="10245" max="10494" width="11.42578125" style="112"/>
    <col min="10495" max="10495" width="2.5703125" style="112" customWidth="1"/>
    <col min="10496" max="10496" width="6.42578125" style="112" bestFit="1" customWidth="1"/>
    <col min="10497" max="10497" width="45.28515625" style="112" customWidth="1"/>
    <col min="10498" max="10498" width="17.7109375" style="112" customWidth="1"/>
    <col min="10499" max="10499" width="20.28515625" style="112" customWidth="1"/>
    <col min="10500" max="10500" width="21" style="112" customWidth="1"/>
    <col min="10501" max="10750" width="11.42578125" style="112"/>
    <col min="10751" max="10751" width="2.5703125" style="112" customWidth="1"/>
    <col min="10752" max="10752" width="6.42578125" style="112" bestFit="1" customWidth="1"/>
    <col min="10753" max="10753" width="45.28515625" style="112" customWidth="1"/>
    <col min="10754" max="10754" width="17.7109375" style="112" customWidth="1"/>
    <col min="10755" max="10755" width="20.28515625" style="112" customWidth="1"/>
    <col min="10756" max="10756" width="21" style="112" customWidth="1"/>
    <col min="10757" max="11006" width="11.42578125" style="112"/>
    <col min="11007" max="11007" width="2.5703125" style="112" customWidth="1"/>
    <col min="11008" max="11008" width="6.42578125" style="112" bestFit="1" customWidth="1"/>
    <col min="11009" max="11009" width="45.28515625" style="112" customWidth="1"/>
    <col min="11010" max="11010" width="17.7109375" style="112" customWidth="1"/>
    <col min="11011" max="11011" width="20.28515625" style="112" customWidth="1"/>
    <col min="11012" max="11012" width="21" style="112" customWidth="1"/>
    <col min="11013" max="11262" width="11.42578125" style="112"/>
    <col min="11263" max="11263" width="2.5703125" style="112" customWidth="1"/>
    <col min="11264" max="11264" width="6.42578125" style="112" bestFit="1" customWidth="1"/>
    <col min="11265" max="11265" width="45.28515625" style="112" customWidth="1"/>
    <col min="11266" max="11266" width="17.7109375" style="112" customWidth="1"/>
    <col min="11267" max="11267" width="20.28515625" style="112" customWidth="1"/>
    <col min="11268" max="11268" width="21" style="112" customWidth="1"/>
    <col min="11269" max="11518" width="11.42578125" style="112"/>
    <col min="11519" max="11519" width="2.5703125" style="112" customWidth="1"/>
    <col min="11520" max="11520" width="6.42578125" style="112" bestFit="1" customWidth="1"/>
    <col min="11521" max="11521" width="45.28515625" style="112" customWidth="1"/>
    <col min="11522" max="11522" width="17.7109375" style="112" customWidth="1"/>
    <col min="11523" max="11523" width="20.28515625" style="112" customWidth="1"/>
    <col min="11524" max="11524" width="21" style="112" customWidth="1"/>
    <col min="11525" max="11774" width="11.42578125" style="112"/>
    <col min="11775" max="11775" width="2.5703125" style="112" customWidth="1"/>
    <col min="11776" max="11776" width="6.42578125" style="112" bestFit="1" customWidth="1"/>
    <col min="11777" max="11777" width="45.28515625" style="112" customWidth="1"/>
    <col min="11778" max="11778" width="17.7109375" style="112" customWidth="1"/>
    <col min="11779" max="11779" width="20.28515625" style="112" customWidth="1"/>
    <col min="11780" max="11780" width="21" style="112" customWidth="1"/>
    <col min="11781" max="12030" width="11.42578125" style="112"/>
    <col min="12031" max="12031" width="2.5703125" style="112" customWidth="1"/>
    <col min="12032" max="12032" width="6.42578125" style="112" bestFit="1" customWidth="1"/>
    <col min="12033" max="12033" width="45.28515625" style="112" customWidth="1"/>
    <col min="12034" max="12034" width="17.7109375" style="112" customWidth="1"/>
    <col min="12035" max="12035" width="20.28515625" style="112" customWidth="1"/>
    <col min="12036" max="12036" width="21" style="112" customWidth="1"/>
    <col min="12037" max="12286" width="11.42578125" style="112"/>
    <col min="12287" max="12287" width="2.5703125" style="112" customWidth="1"/>
    <col min="12288" max="12288" width="6.42578125" style="112" bestFit="1" customWidth="1"/>
    <col min="12289" max="12289" width="45.28515625" style="112" customWidth="1"/>
    <col min="12290" max="12290" width="17.7109375" style="112" customWidth="1"/>
    <col min="12291" max="12291" width="20.28515625" style="112" customWidth="1"/>
    <col min="12292" max="12292" width="21" style="112" customWidth="1"/>
    <col min="12293" max="12542" width="11.42578125" style="112"/>
    <col min="12543" max="12543" width="2.5703125" style="112" customWidth="1"/>
    <col min="12544" max="12544" width="6.42578125" style="112" bestFit="1" customWidth="1"/>
    <col min="12545" max="12545" width="45.28515625" style="112" customWidth="1"/>
    <col min="12546" max="12546" width="17.7109375" style="112" customWidth="1"/>
    <col min="12547" max="12547" width="20.28515625" style="112" customWidth="1"/>
    <col min="12548" max="12548" width="21" style="112" customWidth="1"/>
    <col min="12549" max="12798" width="11.42578125" style="112"/>
    <col min="12799" max="12799" width="2.5703125" style="112" customWidth="1"/>
    <col min="12800" max="12800" width="6.42578125" style="112" bestFit="1" customWidth="1"/>
    <col min="12801" max="12801" width="45.28515625" style="112" customWidth="1"/>
    <col min="12802" max="12802" width="17.7109375" style="112" customWidth="1"/>
    <col min="12803" max="12803" width="20.28515625" style="112" customWidth="1"/>
    <col min="12804" max="12804" width="21" style="112" customWidth="1"/>
    <col min="12805" max="13054" width="11.42578125" style="112"/>
    <col min="13055" max="13055" width="2.5703125" style="112" customWidth="1"/>
    <col min="13056" max="13056" width="6.42578125" style="112" bestFit="1" customWidth="1"/>
    <col min="13057" max="13057" width="45.28515625" style="112" customWidth="1"/>
    <col min="13058" max="13058" width="17.7109375" style="112" customWidth="1"/>
    <col min="13059" max="13059" width="20.28515625" style="112" customWidth="1"/>
    <col min="13060" max="13060" width="21" style="112" customWidth="1"/>
    <col min="13061" max="13310" width="11.42578125" style="112"/>
    <col min="13311" max="13311" width="2.5703125" style="112" customWidth="1"/>
    <col min="13312" max="13312" width="6.42578125" style="112" bestFit="1" customWidth="1"/>
    <col min="13313" max="13313" width="45.28515625" style="112" customWidth="1"/>
    <col min="13314" max="13314" width="17.7109375" style="112" customWidth="1"/>
    <col min="13315" max="13315" width="20.28515625" style="112" customWidth="1"/>
    <col min="13316" max="13316" width="21" style="112" customWidth="1"/>
    <col min="13317" max="13566" width="11.42578125" style="112"/>
    <col min="13567" max="13567" width="2.5703125" style="112" customWidth="1"/>
    <col min="13568" max="13568" width="6.42578125" style="112" bestFit="1" customWidth="1"/>
    <col min="13569" max="13569" width="45.28515625" style="112" customWidth="1"/>
    <col min="13570" max="13570" width="17.7109375" style="112" customWidth="1"/>
    <col min="13571" max="13571" width="20.28515625" style="112" customWidth="1"/>
    <col min="13572" max="13572" width="21" style="112" customWidth="1"/>
    <col min="13573" max="13822" width="11.42578125" style="112"/>
    <col min="13823" max="13823" width="2.5703125" style="112" customWidth="1"/>
    <col min="13824" max="13824" width="6.42578125" style="112" bestFit="1" customWidth="1"/>
    <col min="13825" max="13825" width="45.28515625" style="112" customWidth="1"/>
    <col min="13826" max="13826" width="17.7109375" style="112" customWidth="1"/>
    <col min="13827" max="13827" width="20.28515625" style="112" customWidth="1"/>
    <col min="13828" max="13828" width="21" style="112" customWidth="1"/>
    <col min="13829" max="14078" width="11.42578125" style="112"/>
    <col min="14079" max="14079" width="2.5703125" style="112" customWidth="1"/>
    <col min="14080" max="14080" width="6.42578125" style="112" bestFit="1" customWidth="1"/>
    <col min="14081" max="14081" width="45.28515625" style="112" customWidth="1"/>
    <col min="14082" max="14082" width="17.7109375" style="112" customWidth="1"/>
    <col min="14083" max="14083" width="20.28515625" style="112" customWidth="1"/>
    <col min="14084" max="14084" width="21" style="112" customWidth="1"/>
    <col min="14085" max="14334" width="11.42578125" style="112"/>
    <col min="14335" max="14335" width="2.5703125" style="112" customWidth="1"/>
    <col min="14336" max="14336" width="6.42578125" style="112" bestFit="1" customWidth="1"/>
    <col min="14337" max="14337" width="45.28515625" style="112" customWidth="1"/>
    <col min="14338" max="14338" width="17.7109375" style="112" customWidth="1"/>
    <col min="14339" max="14339" width="20.28515625" style="112" customWidth="1"/>
    <col min="14340" max="14340" width="21" style="112" customWidth="1"/>
    <col min="14341" max="14590" width="11.42578125" style="112"/>
    <col min="14591" max="14591" width="2.5703125" style="112" customWidth="1"/>
    <col min="14592" max="14592" width="6.42578125" style="112" bestFit="1" customWidth="1"/>
    <col min="14593" max="14593" width="45.28515625" style="112" customWidth="1"/>
    <col min="14594" max="14594" width="17.7109375" style="112" customWidth="1"/>
    <col min="14595" max="14595" width="20.28515625" style="112" customWidth="1"/>
    <col min="14596" max="14596" width="21" style="112" customWidth="1"/>
    <col min="14597" max="14846" width="11.42578125" style="112"/>
    <col min="14847" max="14847" width="2.5703125" style="112" customWidth="1"/>
    <col min="14848" max="14848" width="6.42578125" style="112" bestFit="1" customWidth="1"/>
    <col min="14849" max="14849" width="45.28515625" style="112" customWidth="1"/>
    <col min="14850" max="14850" width="17.7109375" style="112" customWidth="1"/>
    <col min="14851" max="14851" width="20.28515625" style="112" customWidth="1"/>
    <col min="14852" max="14852" width="21" style="112" customWidth="1"/>
    <col min="14853" max="15102" width="11.42578125" style="112"/>
    <col min="15103" max="15103" width="2.5703125" style="112" customWidth="1"/>
    <col min="15104" max="15104" width="6.42578125" style="112" bestFit="1" customWidth="1"/>
    <col min="15105" max="15105" width="45.28515625" style="112" customWidth="1"/>
    <col min="15106" max="15106" width="17.7109375" style="112" customWidth="1"/>
    <col min="15107" max="15107" width="20.28515625" style="112" customWidth="1"/>
    <col min="15108" max="15108" width="21" style="112" customWidth="1"/>
    <col min="15109" max="15358" width="11.42578125" style="112"/>
    <col min="15359" max="15359" width="2.5703125" style="112" customWidth="1"/>
    <col min="15360" max="15360" width="6.42578125" style="112" bestFit="1" customWidth="1"/>
    <col min="15361" max="15361" width="45.28515625" style="112" customWidth="1"/>
    <col min="15362" max="15362" width="17.7109375" style="112" customWidth="1"/>
    <col min="15363" max="15363" width="20.28515625" style="112" customWidth="1"/>
    <col min="15364" max="15364" width="21" style="112" customWidth="1"/>
    <col min="15365" max="15614" width="11.42578125" style="112"/>
    <col min="15615" max="15615" width="2.5703125" style="112" customWidth="1"/>
    <col min="15616" max="15616" width="6.42578125" style="112" bestFit="1" customWidth="1"/>
    <col min="15617" max="15617" width="45.28515625" style="112" customWidth="1"/>
    <col min="15618" max="15618" width="17.7109375" style="112" customWidth="1"/>
    <col min="15619" max="15619" width="20.28515625" style="112" customWidth="1"/>
    <col min="15620" max="15620" width="21" style="112" customWidth="1"/>
    <col min="15621" max="15870" width="11.42578125" style="112"/>
    <col min="15871" max="15871" width="2.5703125" style="112" customWidth="1"/>
    <col min="15872" max="15872" width="6.42578125" style="112" bestFit="1" customWidth="1"/>
    <col min="15873" max="15873" width="45.28515625" style="112" customWidth="1"/>
    <col min="15874" max="15874" width="17.7109375" style="112" customWidth="1"/>
    <col min="15875" max="15875" width="20.28515625" style="112" customWidth="1"/>
    <col min="15876" max="15876" width="21" style="112" customWidth="1"/>
    <col min="15877" max="16126" width="11.42578125" style="112"/>
    <col min="16127" max="16127" width="2.5703125" style="112" customWidth="1"/>
    <col min="16128" max="16128" width="6.42578125" style="112" bestFit="1" customWidth="1"/>
    <col min="16129" max="16129" width="45.28515625" style="112" customWidth="1"/>
    <col min="16130" max="16130" width="17.7109375" style="112" customWidth="1"/>
    <col min="16131" max="16131" width="20.28515625" style="112" customWidth="1"/>
    <col min="16132" max="16132" width="21" style="112" customWidth="1"/>
    <col min="16133" max="16384" width="11.42578125" style="112"/>
  </cols>
  <sheetData>
    <row r="2" spans="1:5" x14ac:dyDescent="0.2">
      <c r="A2" s="1323" t="s">
        <v>721</v>
      </c>
      <c r="B2" s="1323"/>
      <c r="C2" s="1323"/>
      <c r="D2" s="1323"/>
      <c r="E2" s="1323"/>
    </row>
    <row r="3" spans="1:5" ht="15" customHeight="1" x14ac:dyDescent="0.2">
      <c r="A3" s="122"/>
      <c r="B3" s="122"/>
      <c r="C3" s="122"/>
      <c r="D3" s="122"/>
      <c r="E3" s="122"/>
    </row>
    <row r="5" spans="1:5" ht="15" thickBot="1" x14ac:dyDescent="0.25">
      <c r="A5" s="487" t="s">
        <v>522</v>
      </c>
      <c r="E5" s="470" t="s">
        <v>1</v>
      </c>
    </row>
    <row r="6" spans="1:5" s="113" customFormat="1" ht="57" customHeight="1" thickBot="1" x14ac:dyDescent="0.3">
      <c r="A6" s="476" t="s">
        <v>244</v>
      </c>
      <c r="B6" s="477" t="s">
        <v>245</v>
      </c>
      <c r="C6" s="477" t="s">
        <v>802</v>
      </c>
      <c r="D6" s="477" t="s">
        <v>668</v>
      </c>
      <c r="E6" s="478" t="s">
        <v>246</v>
      </c>
    </row>
    <row r="7" spans="1:5" s="113" customFormat="1" x14ac:dyDescent="0.25">
      <c r="A7" s="479"/>
      <c r="B7" s="480">
        <v>1</v>
      </c>
      <c r="C7" s="481" t="s">
        <v>247</v>
      </c>
      <c r="D7" s="481" t="s">
        <v>248</v>
      </c>
      <c r="E7" s="482" t="s">
        <v>249</v>
      </c>
    </row>
    <row r="8" spans="1:5" ht="20.100000000000001" customHeight="1" x14ac:dyDescent="0.2">
      <c r="A8" s="473" t="s">
        <v>250</v>
      </c>
      <c r="B8" s="114" t="s">
        <v>251</v>
      </c>
      <c r="C8" s="475"/>
      <c r="D8" s="475"/>
      <c r="E8" s="483"/>
    </row>
    <row r="9" spans="1:5" ht="20.100000000000001" customHeight="1" x14ac:dyDescent="0.2">
      <c r="A9" s="472" t="s">
        <v>247</v>
      </c>
      <c r="B9" s="114" t="s">
        <v>252</v>
      </c>
      <c r="C9" s="475"/>
      <c r="D9" s="475"/>
      <c r="E9" s="483"/>
    </row>
    <row r="10" spans="1:5" ht="20.100000000000001" customHeight="1" x14ac:dyDescent="0.2">
      <c r="A10" s="472" t="s">
        <v>248</v>
      </c>
      <c r="B10" s="114" t="s">
        <v>253</v>
      </c>
      <c r="C10" s="475"/>
      <c r="D10" s="475"/>
      <c r="E10" s="483"/>
    </row>
    <row r="11" spans="1:5" ht="20.100000000000001" customHeight="1" x14ac:dyDescent="0.2">
      <c r="A11" s="473" t="s">
        <v>249</v>
      </c>
      <c r="B11" s="114" t="s">
        <v>388</v>
      </c>
      <c r="C11" s="475"/>
      <c r="D11" s="475"/>
      <c r="E11" s="483"/>
    </row>
    <row r="12" spans="1:5" ht="20.100000000000001" customHeight="1" x14ac:dyDescent="0.2">
      <c r="A12" s="473" t="s">
        <v>254</v>
      </c>
      <c r="B12" s="114" t="s">
        <v>258</v>
      </c>
      <c r="C12" s="475"/>
      <c r="D12" s="475"/>
      <c r="E12" s="483"/>
    </row>
    <row r="13" spans="1:5" ht="20.100000000000001" customHeight="1" x14ac:dyDescent="0.2">
      <c r="A13" s="473" t="s">
        <v>255</v>
      </c>
      <c r="B13" s="114" t="s">
        <v>256</v>
      </c>
      <c r="C13" s="475"/>
      <c r="D13" s="475"/>
      <c r="E13" s="483"/>
    </row>
    <row r="14" spans="1:5" s="113" customFormat="1" ht="15" thickBot="1" x14ac:dyDescent="0.3">
      <c r="A14" s="474" t="s">
        <v>257</v>
      </c>
      <c r="B14" s="488" t="s">
        <v>225</v>
      </c>
      <c r="C14" s="484"/>
      <c r="D14" s="485"/>
      <c r="E14" s="486"/>
    </row>
    <row r="17" spans="1:4" ht="15" thickBot="1" x14ac:dyDescent="0.25">
      <c r="A17" s="487" t="s">
        <v>523</v>
      </c>
      <c r="B17" s="115"/>
      <c r="C17" s="115"/>
      <c r="D17" s="827" t="s">
        <v>1</v>
      </c>
    </row>
    <row r="18" spans="1:4" ht="43.5" thickBot="1" x14ac:dyDescent="0.25">
      <c r="A18" s="476" t="s">
        <v>244</v>
      </c>
      <c r="B18" s="477" t="s">
        <v>245</v>
      </c>
      <c r="C18" s="477" t="s">
        <v>802</v>
      </c>
      <c r="D18" s="478" t="s">
        <v>668</v>
      </c>
    </row>
    <row r="19" spans="1:4" x14ac:dyDescent="0.2">
      <c r="A19" s="479"/>
      <c r="B19" s="480">
        <v>1</v>
      </c>
      <c r="C19" s="481" t="s">
        <v>247</v>
      </c>
      <c r="D19" s="482" t="s">
        <v>248</v>
      </c>
    </row>
    <row r="20" spans="1:4" x14ac:dyDescent="0.2">
      <c r="A20" s="471" t="s">
        <v>250</v>
      </c>
      <c r="B20" s="114" t="s">
        <v>251</v>
      </c>
      <c r="C20" s="475"/>
      <c r="D20" s="483"/>
    </row>
    <row r="21" spans="1:4" x14ac:dyDescent="0.2">
      <c r="A21" s="472" t="s">
        <v>247</v>
      </c>
      <c r="B21" s="114" t="s">
        <v>252</v>
      </c>
      <c r="C21" s="475"/>
      <c r="D21" s="483"/>
    </row>
    <row r="22" spans="1:4" x14ac:dyDescent="0.2">
      <c r="A22" s="472" t="s">
        <v>248</v>
      </c>
      <c r="B22" s="114" t="s">
        <v>253</v>
      </c>
      <c r="C22" s="475"/>
      <c r="D22" s="483"/>
    </row>
    <row r="23" spans="1:4" x14ac:dyDescent="0.2">
      <c r="A23" s="473" t="s">
        <v>249</v>
      </c>
      <c r="B23" s="114" t="s">
        <v>388</v>
      </c>
      <c r="C23" s="475"/>
      <c r="D23" s="483"/>
    </row>
    <row r="24" spans="1:4" x14ac:dyDescent="0.2">
      <c r="A24" s="473" t="s">
        <v>254</v>
      </c>
      <c r="B24" s="114" t="s">
        <v>258</v>
      </c>
      <c r="C24" s="475"/>
      <c r="D24" s="483"/>
    </row>
    <row r="25" spans="1:4" x14ac:dyDescent="0.2">
      <c r="A25" s="473" t="s">
        <v>255</v>
      </c>
      <c r="B25" s="114" t="s">
        <v>256</v>
      </c>
      <c r="C25" s="475"/>
      <c r="D25" s="483"/>
    </row>
    <row r="26" spans="1:4" ht="15" thickBot="1" x14ac:dyDescent="0.25">
      <c r="A26" s="474" t="s">
        <v>257</v>
      </c>
      <c r="B26" s="488" t="s">
        <v>225</v>
      </c>
      <c r="C26" s="484"/>
      <c r="D26" s="489"/>
    </row>
    <row r="27" spans="1:4" x14ac:dyDescent="0.2">
      <c r="A27" s="562"/>
      <c r="B27" s="563"/>
      <c r="C27" s="564"/>
      <c r="D27" s="564"/>
    </row>
    <row r="28" spans="1:4" x14ac:dyDescent="0.2">
      <c r="B28" s="487" t="s">
        <v>808</v>
      </c>
    </row>
    <row r="29" spans="1:4" x14ac:dyDescent="0.2">
      <c r="B29" s="899" t="s">
        <v>812</v>
      </c>
    </row>
    <row r="30" spans="1:4" x14ac:dyDescent="0.2">
      <c r="B30" s="898" t="s">
        <v>811</v>
      </c>
    </row>
    <row r="31" spans="1:4" x14ac:dyDescent="0.2">
      <c r="B31" s="899" t="s">
        <v>524</v>
      </c>
    </row>
    <row r="32" spans="1:4" x14ac:dyDescent="0.2">
      <c r="B32" s="899" t="s">
        <v>525</v>
      </c>
    </row>
    <row r="33" spans="1:2" ht="28.5" x14ac:dyDescent="0.2">
      <c r="B33" s="899" t="s">
        <v>526</v>
      </c>
    </row>
    <row r="34" spans="1:2" ht="28.5" x14ac:dyDescent="0.2">
      <c r="B34" s="899" t="s">
        <v>527</v>
      </c>
    </row>
    <row r="35" spans="1:2" x14ac:dyDescent="0.2">
      <c r="B35" s="899" t="s">
        <v>528</v>
      </c>
    </row>
    <row r="36" spans="1:2" x14ac:dyDescent="0.2">
      <c r="B36" s="898" t="s">
        <v>809</v>
      </c>
    </row>
    <row r="37" spans="1:2" ht="42.75" x14ac:dyDescent="0.2">
      <c r="B37" s="899" t="s">
        <v>529</v>
      </c>
    </row>
    <row r="38" spans="1:2" x14ac:dyDescent="0.2">
      <c r="B38" s="5" t="s">
        <v>530</v>
      </c>
    </row>
    <row r="39" spans="1:2" x14ac:dyDescent="0.2">
      <c r="A39" s="112" t="s">
        <v>810</v>
      </c>
      <c r="B39" s="900"/>
    </row>
    <row r="40" spans="1:2" x14ac:dyDescent="0.2">
      <c r="B40" s="561"/>
    </row>
  </sheetData>
  <mergeCells count="1">
    <mergeCell ref="A2:E2"/>
  </mergeCells>
  <printOptions horizontalCentered="1"/>
  <pageMargins left="0" right="0" top="0.49803149600000002" bottom="0.49803149600000002" header="0.31496062992126" footer="0.31496062992126"/>
  <pageSetup paperSize="9" scale="88" orientation="portrait" r:id="rId1"/>
  <headerFooter scaleWithDoc="0">
    <oddHeader>&amp;L&amp;"Tahoma,Bold"Банка/Штедилница  ____________________&amp;R&amp;"Tahoma,Bold"Образец РНОСК</oddHeader>
  </headerFooter>
  <ignoredErrors>
    <ignoredError sqref="A8:A14 C7:E7 A20:A26 C19:D19"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92D050"/>
    <pageSetUpPr fitToPage="1"/>
  </sheetPr>
  <dimension ref="A1:E10"/>
  <sheetViews>
    <sheetView topLeftCell="A4" zoomScaleNormal="100" workbookViewId="0">
      <selection activeCell="E7" sqref="E7"/>
    </sheetView>
  </sheetViews>
  <sheetFormatPr defaultColWidth="9.140625" defaultRowHeight="14.25" x14ac:dyDescent="0.2"/>
  <cols>
    <col min="1" max="1" width="9.140625" style="1"/>
    <col min="2" max="2" width="37" style="1" customWidth="1"/>
    <col min="3" max="3" width="74.42578125" style="1" customWidth="1"/>
    <col min="4" max="16384" width="9.140625" style="1"/>
  </cols>
  <sheetData>
    <row r="1" spans="1:5" x14ac:dyDescent="0.2">
      <c r="A1" s="1053" t="s">
        <v>1020</v>
      </c>
    </row>
    <row r="2" spans="1:5" x14ac:dyDescent="0.2">
      <c r="A2" s="1053"/>
    </row>
    <row r="3" spans="1:5" x14ac:dyDescent="0.2">
      <c r="A3" s="1312" t="s">
        <v>1047</v>
      </c>
      <c r="B3" s="1312"/>
      <c r="C3" s="1312"/>
    </row>
    <row r="4" spans="1:5" ht="15" thickBot="1" x14ac:dyDescent="0.25"/>
    <row r="5" spans="1:5" ht="42.75" x14ac:dyDescent="0.2">
      <c r="A5" s="265" t="s">
        <v>0</v>
      </c>
      <c r="B5" s="265" t="s">
        <v>756</v>
      </c>
      <c r="C5" s="265" t="s">
        <v>29</v>
      </c>
      <c r="E5" s="119"/>
    </row>
    <row r="6" spans="1:5" ht="15" thickBot="1" x14ac:dyDescent="0.25">
      <c r="A6" s="266">
        <v>1</v>
      </c>
      <c r="B6" s="266">
        <v>2</v>
      </c>
      <c r="C6" s="266">
        <v>3</v>
      </c>
      <c r="E6" s="119"/>
    </row>
    <row r="7" spans="1:5" ht="116.25" customHeight="1" x14ac:dyDescent="0.2">
      <c r="A7" s="128">
        <v>1</v>
      </c>
      <c r="B7" s="267" t="s">
        <v>379</v>
      </c>
      <c r="C7" s="1084" t="s">
        <v>1197</v>
      </c>
    </row>
    <row r="8" spans="1:5" ht="111.75" customHeight="1" x14ac:dyDescent="0.2">
      <c r="A8" s="128">
        <v>2</v>
      </c>
      <c r="B8" s="267" t="s">
        <v>355</v>
      </c>
      <c r="C8" s="267" t="s">
        <v>1127</v>
      </c>
    </row>
    <row r="9" spans="1:5" ht="136.5" customHeight="1" x14ac:dyDescent="0.2">
      <c r="A9" s="128">
        <v>3</v>
      </c>
      <c r="B9" s="267" t="s">
        <v>804</v>
      </c>
      <c r="C9" s="1084" t="s">
        <v>1128</v>
      </c>
    </row>
    <row r="10" spans="1:5" ht="72" thickBot="1" x14ac:dyDescent="0.25">
      <c r="A10" s="179">
        <v>4</v>
      </c>
      <c r="B10" s="268" t="s">
        <v>357</v>
      </c>
      <c r="C10" s="1085" t="s">
        <v>1129</v>
      </c>
    </row>
  </sheetData>
  <mergeCells count="1">
    <mergeCell ref="A3:C3"/>
  </mergeCells>
  <printOptions horizontalCentered="1"/>
  <pageMargins left="0.7" right="0.7" top="0.75" bottom="0.75" header="0.3" footer="0.3"/>
  <pageSetup paperSize="9" orientation="landscape" r:id="rId1"/>
  <headerFooter>
    <oddHeader>&amp;L&amp;"Tahoma,Bold"Банка/Штедилница________________________________&amp;R&amp;"Tahoma,Bold"Образец СЗК</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92D050"/>
    <pageSetUpPr fitToPage="1"/>
  </sheetPr>
  <dimension ref="A1:J34"/>
  <sheetViews>
    <sheetView zoomScaleNormal="100" workbookViewId="0">
      <selection activeCell="H43" sqref="H43"/>
    </sheetView>
  </sheetViews>
  <sheetFormatPr defaultColWidth="9.140625" defaultRowHeight="14.25" x14ac:dyDescent="0.25"/>
  <cols>
    <col min="1" max="1" width="11.85546875" style="37" bestFit="1" customWidth="1"/>
    <col min="2" max="2" width="80.5703125" style="36" customWidth="1"/>
    <col min="3" max="3" width="17.7109375" style="76" customWidth="1"/>
    <col min="4" max="8" width="17.7109375" style="36" customWidth="1"/>
    <col min="9" max="16384" width="9.140625" style="36"/>
  </cols>
  <sheetData>
    <row r="1" spans="1:10" ht="14.25" customHeight="1" x14ac:dyDescent="0.25">
      <c r="A1" s="1053" t="s">
        <v>1020</v>
      </c>
      <c r="B1" s="1055"/>
      <c r="C1" s="1055"/>
      <c r="D1" s="1055"/>
      <c r="E1" s="1055"/>
      <c r="F1" s="1055"/>
      <c r="G1" s="1055"/>
      <c r="H1" s="1055"/>
    </row>
    <row r="2" spans="1:10" ht="14.25" customHeight="1" x14ac:dyDescent="0.25">
      <c r="A2" s="1552" t="s">
        <v>757</v>
      </c>
      <c r="B2" s="1552"/>
      <c r="C2" s="1552"/>
      <c r="D2" s="1552"/>
      <c r="E2" s="1552"/>
      <c r="F2" s="1552"/>
      <c r="G2" s="1552"/>
      <c r="H2" s="1552"/>
    </row>
    <row r="3" spans="1:10" ht="14.25" customHeight="1" x14ac:dyDescent="0.25">
      <c r="A3" s="1553" t="s">
        <v>1048</v>
      </c>
      <c r="B3" s="1553"/>
      <c r="C3" s="1553"/>
      <c r="D3" s="1553"/>
      <c r="E3" s="1553"/>
      <c r="F3" s="1553"/>
      <c r="G3" s="1553"/>
      <c r="H3" s="1553"/>
    </row>
    <row r="4" spans="1:10" ht="14.25" customHeight="1" x14ac:dyDescent="0.25">
      <c r="A4" s="766"/>
      <c r="B4" s="766"/>
      <c r="C4" s="766"/>
      <c r="D4" s="766"/>
      <c r="E4" s="766"/>
      <c r="F4" s="766"/>
      <c r="G4" s="766"/>
      <c r="H4" s="766"/>
    </row>
    <row r="5" spans="1:10" ht="15.75" customHeight="1" thickBot="1" x14ac:dyDescent="0.3">
      <c r="G5" s="1554" t="s">
        <v>1</v>
      </c>
      <c r="H5" s="1554"/>
    </row>
    <row r="6" spans="1:10" ht="30.75" customHeight="1" thickBot="1" x14ac:dyDescent="0.25">
      <c r="A6" s="87" t="s">
        <v>28</v>
      </c>
      <c r="B6" s="88" t="s">
        <v>29</v>
      </c>
      <c r="C6" s="89" t="s">
        <v>201</v>
      </c>
      <c r="D6" s="90" t="s">
        <v>202</v>
      </c>
      <c r="E6" s="90" t="s">
        <v>203</v>
      </c>
      <c r="F6" s="90" t="s">
        <v>204</v>
      </c>
      <c r="G6" s="90" t="s">
        <v>205</v>
      </c>
      <c r="H6" s="39" t="s">
        <v>206</v>
      </c>
      <c r="J6" s="119"/>
    </row>
    <row r="7" spans="1:10" s="40" customFormat="1" ht="15" thickBot="1" x14ac:dyDescent="0.25">
      <c r="A7" s="91">
        <v>1</v>
      </c>
      <c r="B7" s="91">
        <v>2</v>
      </c>
      <c r="C7" s="92">
        <v>3</v>
      </c>
      <c r="D7" s="93">
        <v>4</v>
      </c>
      <c r="E7" s="93">
        <v>5</v>
      </c>
      <c r="F7" s="93">
        <v>6</v>
      </c>
      <c r="G7" s="93">
        <v>7</v>
      </c>
      <c r="H7" s="94">
        <v>8</v>
      </c>
      <c r="J7" s="119"/>
    </row>
    <row r="8" spans="1:10" s="40" customFormat="1" ht="15" thickBot="1" x14ac:dyDescent="0.25">
      <c r="A8" s="95" t="s">
        <v>30</v>
      </c>
      <c r="B8" s="96" t="s">
        <v>207</v>
      </c>
      <c r="C8" s="1561">
        <v>138744422</v>
      </c>
      <c r="D8" s="1562">
        <v>139471792</v>
      </c>
      <c r="E8" s="1562">
        <v>140931934</v>
      </c>
      <c r="F8" s="1562">
        <v>142137402</v>
      </c>
      <c r="G8" s="1562">
        <v>143225419</v>
      </c>
      <c r="H8" s="1563">
        <v>156638494</v>
      </c>
    </row>
    <row r="9" spans="1:10" s="40" customFormat="1" x14ac:dyDescent="0.2">
      <c r="A9" s="97" t="s">
        <v>208</v>
      </c>
      <c r="B9" s="884" t="s">
        <v>742</v>
      </c>
      <c r="C9" s="1566">
        <v>29729998</v>
      </c>
      <c r="D9" s="1566">
        <v>30877037</v>
      </c>
      <c r="E9" s="1566">
        <v>30618033</v>
      </c>
      <c r="F9" s="1566">
        <v>31489247</v>
      </c>
      <c r="G9" s="1566">
        <v>33240784</v>
      </c>
      <c r="H9" s="1567">
        <v>39595224</v>
      </c>
    </row>
    <row r="10" spans="1:10" s="40" customFormat="1" x14ac:dyDescent="0.2">
      <c r="A10" s="99" t="s">
        <v>209</v>
      </c>
      <c r="B10" s="885" t="s">
        <v>210</v>
      </c>
      <c r="C10" s="1106">
        <v>34</v>
      </c>
      <c r="D10" s="1106">
        <v>26</v>
      </c>
      <c r="E10" s="1106">
        <v>19</v>
      </c>
      <c r="F10" s="1106">
        <v>11</v>
      </c>
      <c r="G10" s="1106">
        <v>4</v>
      </c>
      <c r="H10" s="1555">
        <v>-2</v>
      </c>
    </row>
    <row r="11" spans="1:10" s="40" customFormat="1" x14ac:dyDescent="0.2">
      <c r="A11" s="99" t="s">
        <v>211</v>
      </c>
      <c r="B11" s="885" t="s">
        <v>786</v>
      </c>
      <c r="C11" s="1106">
        <v>2646</v>
      </c>
      <c r="D11" s="1106">
        <v>3176</v>
      </c>
      <c r="E11" s="1106">
        <v>3534</v>
      </c>
      <c r="F11" s="1106">
        <v>2507</v>
      </c>
      <c r="G11" s="1106">
        <v>40687</v>
      </c>
      <c r="H11" s="1555">
        <v>435039</v>
      </c>
    </row>
    <row r="12" spans="1:10" s="40" customFormat="1" ht="28.5" x14ac:dyDescent="0.2">
      <c r="A12" s="99" t="s">
        <v>212</v>
      </c>
      <c r="B12" s="885" t="s">
        <v>743</v>
      </c>
      <c r="C12" s="1106">
        <v>0</v>
      </c>
      <c r="D12" s="1106">
        <v>0</v>
      </c>
      <c r="E12" s="1106">
        <v>0</v>
      </c>
      <c r="F12" s="1106">
        <v>0</v>
      </c>
      <c r="G12" s="1106">
        <v>0</v>
      </c>
      <c r="H12" s="1555">
        <v>0</v>
      </c>
    </row>
    <row r="13" spans="1:10" s="40" customFormat="1" x14ac:dyDescent="0.2">
      <c r="A13" s="99" t="s">
        <v>213</v>
      </c>
      <c r="B13" s="885" t="s">
        <v>744</v>
      </c>
      <c r="C13" s="1106">
        <v>6196367</v>
      </c>
      <c r="D13" s="1106">
        <v>5088448</v>
      </c>
      <c r="E13" s="1106">
        <v>5155294</v>
      </c>
      <c r="F13" s="1106">
        <v>5939963</v>
      </c>
      <c r="G13" s="1106">
        <v>4713457</v>
      </c>
      <c r="H13" s="1555">
        <v>5315053</v>
      </c>
    </row>
    <row r="14" spans="1:10" s="40" customFormat="1" x14ac:dyDescent="0.2">
      <c r="A14" s="99" t="s">
        <v>214</v>
      </c>
      <c r="B14" s="885" t="s">
        <v>215</v>
      </c>
      <c r="C14" s="1106">
        <v>30211868</v>
      </c>
      <c r="D14" s="1106">
        <v>30719200</v>
      </c>
      <c r="E14" s="1106">
        <v>30762786</v>
      </c>
      <c r="F14" s="1106">
        <v>30699605</v>
      </c>
      <c r="G14" s="1106">
        <v>30711667</v>
      </c>
      <c r="H14" s="1555">
        <v>36028174</v>
      </c>
    </row>
    <row r="15" spans="1:10" s="40" customFormat="1" x14ac:dyDescent="0.2">
      <c r="A15" s="99" t="s">
        <v>216</v>
      </c>
      <c r="B15" s="885" t="s">
        <v>217</v>
      </c>
      <c r="C15" s="1106">
        <v>50663390</v>
      </c>
      <c r="D15" s="1106">
        <v>51000368</v>
      </c>
      <c r="E15" s="1106">
        <v>51078303</v>
      </c>
      <c r="F15" s="1106">
        <v>51603041</v>
      </c>
      <c r="G15" s="1106">
        <v>51983180</v>
      </c>
      <c r="H15" s="1555">
        <v>51513462</v>
      </c>
    </row>
    <row r="16" spans="1:10" s="40" customFormat="1" x14ac:dyDescent="0.2">
      <c r="A16" s="99" t="s">
        <v>218</v>
      </c>
      <c r="B16" s="885" t="s">
        <v>219</v>
      </c>
      <c r="C16" s="1106">
        <v>11104997</v>
      </c>
      <c r="D16" s="1106">
        <v>11372127</v>
      </c>
      <c r="E16" s="1106">
        <v>11970513</v>
      </c>
      <c r="F16" s="1106">
        <v>11993590</v>
      </c>
      <c r="G16" s="1106">
        <v>12223425</v>
      </c>
      <c r="H16" s="1555">
        <v>13004540</v>
      </c>
    </row>
    <row r="17" spans="1:8" s="40" customFormat="1" x14ac:dyDescent="0.2">
      <c r="A17" s="99" t="s">
        <v>220</v>
      </c>
      <c r="B17" s="885" t="s">
        <v>221</v>
      </c>
      <c r="C17" s="1106">
        <v>171384</v>
      </c>
      <c r="D17" s="1106">
        <v>163559</v>
      </c>
      <c r="E17" s="1106">
        <v>174887</v>
      </c>
      <c r="F17" s="1106">
        <v>159585</v>
      </c>
      <c r="G17" s="1106">
        <v>172966</v>
      </c>
      <c r="H17" s="1555">
        <v>219065</v>
      </c>
    </row>
    <row r="18" spans="1:8" s="40" customFormat="1" x14ac:dyDescent="0.2">
      <c r="A18" s="99" t="s">
        <v>222</v>
      </c>
      <c r="B18" s="885" t="s">
        <v>223</v>
      </c>
      <c r="C18" s="1106">
        <v>0</v>
      </c>
      <c r="D18" s="1106">
        <v>0</v>
      </c>
      <c r="E18" s="1106">
        <v>0</v>
      </c>
      <c r="F18" s="1106">
        <v>0</v>
      </c>
      <c r="G18" s="1106">
        <v>0</v>
      </c>
      <c r="H18" s="1555">
        <v>0</v>
      </c>
    </row>
    <row r="19" spans="1:8" s="40" customFormat="1" x14ac:dyDescent="0.2">
      <c r="A19" s="99" t="s">
        <v>224</v>
      </c>
      <c r="B19" s="885" t="s">
        <v>225</v>
      </c>
      <c r="C19" s="1106">
        <v>10711003</v>
      </c>
      <c r="D19" s="1106">
        <v>10293371</v>
      </c>
      <c r="E19" s="1106">
        <v>11212340</v>
      </c>
      <c r="F19" s="1106">
        <v>10291883</v>
      </c>
      <c r="G19" s="1106">
        <v>10179542</v>
      </c>
      <c r="H19" s="1555">
        <v>10566499</v>
      </c>
    </row>
    <row r="20" spans="1:8" s="40" customFormat="1" ht="15" thickBot="1" x14ac:dyDescent="0.25">
      <c r="A20" s="101" t="s">
        <v>226</v>
      </c>
      <c r="B20" s="886" t="s">
        <v>227</v>
      </c>
      <c r="C20" s="1568">
        <v>-47265</v>
      </c>
      <c r="D20" s="1568">
        <v>-45520</v>
      </c>
      <c r="E20" s="1568">
        <v>-43775</v>
      </c>
      <c r="F20" s="1568">
        <v>-42030</v>
      </c>
      <c r="G20" s="1568">
        <v>-40293</v>
      </c>
      <c r="H20" s="1569">
        <v>-38560</v>
      </c>
    </row>
    <row r="21" spans="1:8" s="40" customFormat="1" ht="15" thickBot="1" x14ac:dyDescent="0.25">
      <c r="A21" s="95" t="s">
        <v>32</v>
      </c>
      <c r="B21" s="96" t="s">
        <v>228</v>
      </c>
      <c r="C21" s="1561">
        <v>18105</v>
      </c>
      <c r="D21" s="1562">
        <v>18927</v>
      </c>
      <c r="E21" s="1562">
        <v>1945</v>
      </c>
      <c r="F21" s="1562">
        <v>9609</v>
      </c>
      <c r="G21" s="1562">
        <v>2607</v>
      </c>
      <c r="H21" s="1563">
        <v>12842</v>
      </c>
    </row>
    <row r="22" spans="1:8" s="40" customFormat="1" ht="28.5" x14ac:dyDescent="0.2">
      <c r="A22" s="103" t="s">
        <v>229</v>
      </c>
      <c r="B22" s="98" t="s">
        <v>230</v>
      </c>
      <c r="C22" s="1566">
        <v>0</v>
      </c>
      <c r="D22" s="1566">
        <v>0</v>
      </c>
      <c r="E22" s="1566">
        <v>0</v>
      </c>
      <c r="F22" s="1566">
        <v>0</v>
      </c>
      <c r="G22" s="1566">
        <v>0</v>
      </c>
      <c r="H22" s="1567">
        <v>0</v>
      </c>
    </row>
    <row r="23" spans="1:8" s="40" customFormat="1" ht="29.25" thickBot="1" x14ac:dyDescent="0.25">
      <c r="A23" s="104" t="s">
        <v>231</v>
      </c>
      <c r="B23" s="102" t="s">
        <v>232</v>
      </c>
      <c r="C23" s="1568">
        <v>18105</v>
      </c>
      <c r="D23" s="1568">
        <v>18927</v>
      </c>
      <c r="E23" s="1568">
        <v>1945</v>
      </c>
      <c r="F23" s="1568">
        <v>9609</v>
      </c>
      <c r="G23" s="1568">
        <v>2607</v>
      </c>
      <c r="H23" s="1569">
        <v>12842</v>
      </c>
    </row>
    <row r="24" spans="1:8" ht="15" thickBot="1" x14ac:dyDescent="0.25">
      <c r="A24" s="95" t="s">
        <v>34</v>
      </c>
      <c r="B24" s="96" t="s">
        <v>233</v>
      </c>
      <c r="C24" s="1561">
        <v>0</v>
      </c>
      <c r="D24" s="1562">
        <v>0</v>
      </c>
      <c r="E24" s="1562">
        <v>0</v>
      </c>
      <c r="F24" s="1562">
        <v>0</v>
      </c>
      <c r="G24" s="1562">
        <v>0</v>
      </c>
      <c r="H24" s="1563">
        <v>0</v>
      </c>
    </row>
    <row r="25" spans="1:8" ht="15" thickBot="1" x14ac:dyDescent="0.25">
      <c r="A25" s="95" t="s">
        <v>101</v>
      </c>
      <c r="B25" s="96" t="s">
        <v>234</v>
      </c>
      <c r="C25" s="1561">
        <v>9767425</v>
      </c>
      <c r="D25" s="1562">
        <v>9729094</v>
      </c>
      <c r="E25" s="1562">
        <v>9609394</v>
      </c>
      <c r="F25" s="1562">
        <v>9800088</v>
      </c>
      <c r="G25" s="1562">
        <v>9976282</v>
      </c>
      <c r="H25" s="1563">
        <v>7712817</v>
      </c>
    </row>
    <row r="26" spans="1:8" x14ac:dyDescent="0.2">
      <c r="A26" s="105" t="s">
        <v>103</v>
      </c>
      <c r="B26" s="98" t="s">
        <v>235</v>
      </c>
      <c r="C26" s="1566">
        <v>3173023</v>
      </c>
      <c r="D26" s="1566">
        <v>3201728</v>
      </c>
      <c r="E26" s="1566">
        <v>3103950</v>
      </c>
      <c r="F26" s="1566">
        <v>3132201</v>
      </c>
      <c r="G26" s="1566">
        <v>3250353</v>
      </c>
      <c r="H26" s="1567">
        <v>665275</v>
      </c>
    </row>
    <row r="27" spans="1:8" x14ac:dyDescent="0.2">
      <c r="A27" s="106" t="s">
        <v>109</v>
      </c>
      <c r="B27" s="100" t="s">
        <v>236</v>
      </c>
      <c r="C27" s="1106">
        <v>688874</v>
      </c>
      <c r="D27" s="1106">
        <v>727151</v>
      </c>
      <c r="E27" s="1106">
        <v>733614</v>
      </c>
      <c r="F27" s="1106">
        <v>729621</v>
      </c>
      <c r="G27" s="1106">
        <v>778210</v>
      </c>
      <c r="H27" s="1555">
        <v>821665</v>
      </c>
    </row>
    <row r="28" spans="1:8" x14ac:dyDescent="0.2">
      <c r="A28" s="106" t="s">
        <v>130</v>
      </c>
      <c r="B28" s="100" t="s">
        <v>237</v>
      </c>
      <c r="C28" s="1106">
        <v>4842211</v>
      </c>
      <c r="D28" s="1106">
        <v>4780722</v>
      </c>
      <c r="E28" s="1106">
        <v>4867788</v>
      </c>
      <c r="F28" s="1106">
        <v>4762313</v>
      </c>
      <c r="G28" s="1106">
        <v>4602555</v>
      </c>
      <c r="H28" s="1555">
        <v>4612795</v>
      </c>
    </row>
    <row r="29" spans="1:8" x14ac:dyDescent="0.2">
      <c r="A29" s="106" t="s">
        <v>140</v>
      </c>
      <c r="B29" s="102" t="s">
        <v>238</v>
      </c>
      <c r="C29" s="1106">
        <v>1063317</v>
      </c>
      <c r="D29" s="1106">
        <v>1019493</v>
      </c>
      <c r="E29" s="1106">
        <v>904042</v>
      </c>
      <c r="F29" s="1106">
        <v>1175953</v>
      </c>
      <c r="G29" s="1106">
        <v>1345164</v>
      </c>
      <c r="H29" s="1555">
        <v>1613082</v>
      </c>
    </row>
    <row r="30" spans="1:8" ht="29.25" thickBot="1" x14ac:dyDescent="0.25">
      <c r="A30" s="106" t="s">
        <v>1009</v>
      </c>
      <c r="B30" s="1105" t="s">
        <v>1010</v>
      </c>
      <c r="C30" s="1559">
        <v>38516</v>
      </c>
      <c r="D30" s="1559">
        <v>36532</v>
      </c>
      <c r="E30" s="1559">
        <v>73937</v>
      </c>
      <c r="F30" s="1559">
        <v>71784</v>
      </c>
      <c r="G30" s="1559">
        <v>69589</v>
      </c>
      <c r="H30" s="1560">
        <v>84618</v>
      </c>
    </row>
    <row r="31" spans="1:8" ht="15" thickBot="1" x14ac:dyDescent="0.25">
      <c r="A31" s="95" t="s">
        <v>146</v>
      </c>
      <c r="B31" s="107" t="s">
        <v>239</v>
      </c>
      <c r="C31" s="1561">
        <v>148568468</v>
      </c>
      <c r="D31" s="1562">
        <v>149256345</v>
      </c>
      <c r="E31" s="1562">
        <v>150617210</v>
      </c>
      <c r="F31" s="1562">
        <v>152018883</v>
      </c>
      <c r="G31" s="1562">
        <v>153273897</v>
      </c>
      <c r="H31" s="1563">
        <v>164448771</v>
      </c>
    </row>
    <row r="32" spans="1:8" ht="15" thickBot="1" x14ac:dyDescent="0.25">
      <c r="A32" s="108" t="s">
        <v>240</v>
      </c>
      <c r="B32" s="109" t="s">
        <v>241</v>
      </c>
      <c r="C32" s="1561">
        <v>17183774</v>
      </c>
      <c r="D32" s="1562">
        <v>17123941</v>
      </c>
      <c r="E32" s="1562">
        <v>17146553</v>
      </c>
      <c r="F32" s="1562">
        <v>17154107</v>
      </c>
      <c r="G32" s="1562">
        <v>17154555</v>
      </c>
      <c r="H32" s="1563">
        <v>19736993</v>
      </c>
    </row>
    <row r="33" spans="1:8" ht="15" thickBot="1" x14ac:dyDescent="0.25">
      <c r="A33" s="110" t="s">
        <v>242</v>
      </c>
      <c r="B33" s="111" t="s">
        <v>747</v>
      </c>
      <c r="C33" s="1564">
        <v>0.11566232210188773</v>
      </c>
      <c r="D33" s="1564">
        <v>0.11472839563369987</v>
      </c>
      <c r="E33" s="1564">
        <v>0.11384192417320703</v>
      </c>
      <c r="F33" s="1564">
        <v>0.11284194872027839</v>
      </c>
      <c r="G33" s="1564">
        <v>0.11192091631884325</v>
      </c>
      <c r="H33" s="1565">
        <v>0.12001909701106857</v>
      </c>
    </row>
    <row r="34" spans="1:8" ht="15" thickBot="1" x14ac:dyDescent="0.25">
      <c r="A34" s="95" t="s">
        <v>243</v>
      </c>
      <c r="B34" s="887" t="s">
        <v>805</v>
      </c>
      <c r="C34" s="1556">
        <v>0.114835767326497</v>
      </c>
      <c r="D34" s="1557"/>
      <c r="E34" s="1557"/>
      <c r="F34" s="1557"/>
      <c r="G34" s="1557"/>
      <c r="H34" s="1558"/>
    </row>
  </sheetData>
  <mergeCells count="4">
    <mergeCell ref="A2:H2"/>
    <mergeCell ref="A3:H3"/>
    <mergeCell ref="G5:H5"/>
    <mergeCell ref="C34:H34"/>
  </mergeCells>
  <printOptions horizontalCentered="1"/>
  <pageMargins left="0.23622047244094499" right="0.23622047244094499" top="0.32" bottom="0.74803149606299202" header="0.17" footer="0.31496062992126"/>
  <pageSetup paperSize="9" scale="82" fitToHeight="2" orientation="landscape" r:id="rId1"/>
  <headerFooter>
    <oddHeader>&amp;L&amp;"Tahoma,Bold"Банка/Штедилница __________________________&amp;R&amp;"Tahoma,Bold"Образец СЗО</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B2:D9"/>
  <sheetViews>
    <sheetView topLeftCell="B1" zoomScaleNormal="100" workbookViewId="0">
      <selection activeCell="C21" sqref="C21"/>
    </sheetView>
  </sheetViews>
  <sheetFormatPr defaultColWidth="9.140625" defaultRowHeight="14.25" x14ac:dyDescent="0.2"/>
  <cols>
    <col min="1" max="2" width="9.140625" style="1"/>
    <col min="3" max="3" width="33.85546875" style="1" customWidth="1"/>
    <col min="4" max="4" width="94.5703125" style="1" customWidth="1"/>
    <col min="5" max="16384" width="9.140625" style="1"/>
  </cols>
  <sheetData>
    <row r="2" spans="2:4" x14ac:dyDescent="0.2">
      <c r="B2" s="1323" t="s">
        <v>722</v>
      </c>
      <c r="C2" s="1323"/>
      <c r="D2" s="1323"/>
    </row>
    <row r="3" spans="2:4" ht="15" thickBot="1" x14ac:dyDescent="0.25"/>
    <row r="4" spans="2:4" ht="28.5" x14ac:dyDescent="0.2">
      <c r="B4" s="265" t="s">
        <v>0</v>
      </c>
      <c r="C4" s="265" t="s">
        <v>387</v>
      </c>
      <c r="D4" s="265" t="s">
        <v>29</v>
      </c>
    </row>
    <row r="5" spans="2:4" ht="15" thickBot="1" x14ac:dyDescent="0.25">
      <c r="B5" s="266">
        <v>1</v>
      </c>
      <c r="C5" s="266">
        <v>2</v>
      </c>
      <c r="D5" s="339">
        <v>3</v>
      </c>
    </row>
    <row r="6" spans="2:4" x14ac:dyDescent="0.2">
      <c r="B6" s="128">
        <v>1</v>
      </c>
      <c r="C6" s="888" t="s">
        <v>806</v>
      </c>
      <c r="D6" s="340"/>
    </row>
    <row r="7" spans="2:4" x14ac:dyDescent="0.2">
      <c r="B7" s="128">
        <v>2</v>
      </c>
      <c r="C7" s="888" t="s">
        <v>402</v>
      </c>
      <c r="D7" s="341"/>
    </row>
    <row r="8" spans="2:4" x14ac:dyDescent="0.2">
      <c r="B8" s="128">
        <v>3</v>
      </c>
      <c r="C8" s="888" t="s">
        <v>403</v>
      </c>
      <c r="D8" s="341"/>
    </row>
    <row r="9" spans="2:4" ht="15" thickBot="1" x14ac:dyDescent="0.25">
      <c r="B9" s="179">
        <v>4</v>
      </c>
      <c r="C9" s="889" t="s">
        <v>357</v>
      </c>
      <c r="D9" s="342"/>
    </row>
  </sheetData>
  <mergeCells count="1">
    <mergeCell ref="B2:D2"/>
  </mergeCells>
  <printOptions horizontalCentered="1"/>
  <pageMargins left="0.7" right="0.7" top="0.75" bottom="0.75" header="0.3" footer="0.3"/>
  <pageSetup paperSize="9" scale="89" orientation="landscape" r:id="rId1"/>
  <headerFooter>
    <oddHeader>&amp;L&amp;"Tahoma,Bold"Банка/Штедилница __________________________&amp;R&amp;"Tahoma,Bold"Образец ФИНТЕК</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D22"/>
  <sheetViews>
    <sheetView zoomScaleNormal="100" zoomScalePageLayoutView="120" workbookViewId="0">
      <selection activeCell="L24" sqref="L24"/>
    </sheetView>
  </sheetViews>
  <sheetFormatPr defaultColWidth="9.140625" defaultRowHeight="14.25" x14ac:dyDescent="0.2"/>
  <cols>
    <col min="1" max="1" width="9.140625" style="1"/>
    <col min="2" max="2" width="11" style="1" bestFit="1" customWidth="1"/>
    <col min="3" max="3" width="59.5703125" style="1" customWidth="1"/>
    <col min="4" max="4" width="60.5703125" style="1" customWidth="1"/>
    <col min="5" max="16384" width="9.140625" style="1"/>
  </cols>
  <sheetData>
    <row r="2" spans="2:4" x14ac:dyDescent="0.2">
      <c r="B2" s="1322" t="s">
        <v>727</v>
      </c>
      <c r="C2" s="1322"/>
      <c r="D2" s="1322"/>
    </row>
    <row r="3" spans="2:4" ht="15" thickBot="1" x14ac:dyDescent="0.25"/>
    <row r="4" spans="2:4" ht="30.6" customHeight="1" thickBot="1" x14ac:dyDescent="0.25">
      <c r="B4" s="371" t="s">
        <v>301</v>
      </c>
      <c r="C4" s="350" t="s">
        <v>300</v>
      </c>
      <c r="D4" s="351" t="s">
        <v>29</v>
      </c>
    </row>
    <row r="5" spans="2:4" ht="15.6" customHeight="1" x14ac:dyDescent="0.2">
      <c r="B5" s="368">
        <v>1</v>
      </c>
      <c r="C5" s="369">
        <v>2</v>
      </c>
      <c r="D5" s="370">
        <v>3</v>
      </c>
    </row>
    <row r="6" spans="2:4" ht="14.45" customHeight="1" x14ac:dyDescent="0.2">
      <c r="B6" s="366">
        <v>1</v>
      </c>
      <c r="C6" s="187" t="s">
        <v>295</v>
      </c>
      <c r="D6" s="353"/>
    </row>
    <row r="7" spans="2:4" ht="14.25" customHeight="1" x14ac:dyDescent="0.2">
      <c r="B7" s="366">
        <v>2</v>
      </c>
      <c r="C7" s="187" t="s">
        <v>296</v>
      </c>
      <c r="D7" s="353"/>
    </row>
    <row r="8" spans="2:4" ht="14.25" customHeight="1" thickBot="1" x14ac:dyDescent="0.25">
      <c r="B8" s="391">
        <v>3</v>
      </c>
      <c r="C8" s="211" t="s">
        <v>482</v>
      </c>
      <c r="D8" s="355"/>
    </row>
    <row r="9" spans="2:4" ht="14.25" customHeight="1" x14ac:dyDescent="0.2">
      <c r="B9" s="392">
        <v>4</v>
      </c>
      <c r="C9" s="188" t="s">
        <v>411</v>
      </c>
      <c r="D9" s="393"/>
    </row>
    <row r="10" spans="2:4" x14ac:dyDescent="0.2">
      <c r="B10" s="366">
        <v>4.0999999999999996</v>
      </c>
      <c r="C10" s="187" t="s">
        <v>290</v>
      </c>
      <c r="D10" s="353"/>
    </row>
    <row r="11" spans="2:4" ht="14.25" customHeight="1" x14ac:dyDescent="0.2">
      <c r="B11" s="366"/>
      <c r="C11" s="187" t="s">
        <v>286</v>
      </c>
      <c r="D11" s="353"/>
    </row>
    <row r="12" spans="2:4" ht="14.25" customHeight="1" x14ac:dyDescent="0.2">
      <c r="B12" s="376"/>
      <c r="C12" s="187" t="s">
        <v>298</v>
      </c>
      <c r="D12" s="353"/>
    </row>
    <row r="13" spans="2:4" x14ac:dyDescent="0.2">
      <c r="B13" s="376">
        <v>4.2</v>
      </c>
      <c r="C13" s="187" t="s">
        <v>290</v>
      </c>
      <c r="D13" s="353"/>
    </row>
    <row r="14" spans="2:4" x14ac:dyDescent="0.2">
      <c r="B14" s="376"/>
      <c r="C14" s="187" t="s">
        <v>286</v>
      </c>
      <c r="D14" s="353"/>
    </row>
    <row r="15" spans="2:4" x14ac:dyDescent="0.2">
      <c r="B15" s="376"/>
      <c r="C15" s="187" t="s">
        <v>298</v>
      </c>
      <c r="D15" s="353"/>
    </row>
    <row r="16" spans="2:4" x14ac:dyDescent="0.2">
      <c r="B16" s="376" t="s">
        <v>410</v>
      </c>
      <c r="C16" s="187" t="s">
        <v>193</v>
      </c>
      <c r="D16" s="353"/>
    </row>
    <row r="17" spans="2:4" ht="15" thickBot="1" x14ac:dyDescent="0.25">
      <c r="B17" s="378"/>
      <c r="C17" s="344"/>
      <c r="D17" s="354"/>
    </row>
    <row r="18" spans="2:4" ht="14.25" customHeight="1" x14ac:dyDescent="0.2">
      <c r="B18" s="383">
        <v>5</v>
      </c>
      <c r="C18" s="347" t="s">
        <v>299</v>
      </c>
      <c r="D18" s="348" t="s">
        <v>726</v>
      </c>
    </row>
    <row r="19" spans="2:4" ht="17.25" customHeight="1" x14ac:dyDescent="0.2">
      <c r="B19" s="366">
        <v>6</v>
      </c>
      <c r="C19" s="834" t="s">
        <v>754</v>
      </c>
      <c r="D19" s="353"/>
    </row>
    <row r="20" spans="2:4" ht="17.25" customHeight="1" x14ac:dyDescent="0.2">
      <c r="B20" s="391" t="s">
        <v>193</v>
      </c>
      <c r="C20" s="211"/>
      <c r="D20" s="355"/>
    </row>
    <row r="21" spans="2:4" ht="15" thickBot="1" x14ac:dyDescent="0.25">
      <c r="B21" s="367">
        <v>7</v>
      </c>
      <c r="C21" s="344" t="s">
        <v>728</v>
      </c>
      <c r="D21" s="354"/>
    </row>
    <row r="22" spans="2:4" x14ac:dyDescent="0.2">
      <c r="B22" s="1" t="s">
        <v>729</v>
      </c>
    </row>
  </sheetData>
  <mergeCells count="1">
    <mergeCell ref="B2:D2"/>
  </mergeCells>
  <printOptions horizontalCentered="1"/>
  <pageMargins left="0.7" right="0.7" top="0.75" bottom="0.75" header="0.3" footer="0.3"/>
  <pageSetup paperSize="9" scale="93" orientation="landscape" r:id="rId1"/>
  <headerFooter>
    <oddHeader>&amp;L&amp;"Tahoma,Bold"Банка/Штедилница______________________&amp;R&amp;"Tahoma,Bold"Образец ОП2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D32"/>
  <sheetViews>
    <sheetView zoomScale="90" zoomScaleNormal="90" workbookViewId="0">
      <selection activeCell="L24" sqref="L24"/>
    </sheetView>
  </sheetViews>
  <sheetFormatPr defaultColWidth="9.140625" defaultRowHeight="14.25" x14ac:dyDescent="0.2"/>
  <cols>
    <col min="1" max="1" width="3.140625" style="1" customWidth="1"/>
    <col min="2" max="2" width="8.28515625" style="1" customWidth="1"/>
    <col min="3" max="3" width="61.85546875" style="1" customWidth="1"/>
    <col min="4" max="4" width="56.7109375" style="1" customWidth="1"/>
    <col min="5" max="16384" width="9.140625" style="1"/>
  </cols>
  <sheetData>
    <row r="2" spans="2:4" x14ac:dyDescent="0.2">
      <c r="B2" s="1322" t="s">
        <v>704</v>
      </c>
      <c r="C2" s="1322"/>
      <c r="D2" s="1322"/>
    </row>
    <row r="3" spans="2:4" ht="15" thickBot="1" x14ac:dyDescent="0.25"/>
    <row r="4" spans="2:4" ht="30.6" customHeight="1" x14ac:dyDescent="0.2">
      <c r="B4" s="363" t="s">
        <v>301</v>
      </c>
      <c r="C4" s="364" t="s">
        <v>300</v>
      </c>
      <c r="D4" s="365" t="s">
        <v>29</v>
      </c>
    </row>
    <row r="5" spans="2:4" ht="15.6" customHeight="1" thickBot="1" x14ac:dyDescent="0.25">
      <c r="B5" s="379">
        <v>1</v>
      </c>
      <c r="C5" s="380">
        <v>2</v>
      </c>
      <c r="D5" s="381">
        <v>3</v>
      </c>
    </row>
    <row r="6" spans="2:4" ht="14.45" customHeight="1" thickBot="1" x14ac:dyDescent="0.25">
      <c r="B6" s="389">
        <v>1</v>
      </c>
      <c r="C6" s="385" t="s">
        <v>295</v>
      </c>
      <c r="D6" s="387"/>
    </row>
    <row r="7" spans="2:4" ht="14.25" customHeight="1" thickBot="1" x14ac:dyDescent="0.25">
      <c r="B7" s="389">
        <v>2</v>
      </c>
      <c r="C7" s="385" t="s">
        <v>296</v>
      </c>
      <c r="D7" s="387"/>
    </row>
    <row r="8" spans="2:4" ht="14.25" customHeight="1" thickBot="1" x14ac:dyDescent="0.25">
      <c r="B8" s="390">
        <v>3</v>
      </c>
      <c r="C8" s="384" t="s">
        <v>297</v>
      </c>
      <c r="D8" s="388"/>
    </row>
    <row r="9" spans="2:4" ht="14.25" customHeight="1" x14ac:dyDescent="0.2">
      <c r="B9" s="392">
        <v>4</v>
      </c>
      <c r="C9" s="188" t="s">
        <v>411</v>
      </c>
      <c r="D9" s="393"/>
    </row>
    <row r="10" spans="2:4" x14ac:dyDescent="0.2">
      <c r="B10" s="366">
        <v>4.0999999999999996</v>
      </c>
      <c r="C10" s="187" t="s">
        <v>290</v>
      </c>
      <c r="D10" s="353"/>
    </row>
    <row r="11" spans="2:4" ht="14.25" customHeight="1" x14ac:dyDescent="0.2">
      <c r="B11" s="366"/>
      <c r="C11" s="187" t="s">
        <v>286</v>
      </c>
      <c r="D11" s="353"/>
    </row>
    <row r="12" spans="2:4" ht="14.25" customHeight="1" x14ac:dyDescent="0.2">
      <c r="B12" s="376"/>
      <c r="C12" s="187" t="s">
        <v>298</v>
      </c>
      <c r="D12" s="353"/>
    </row>
    <row r="13" spans="2:4" ht="14.25" customHeight="1" x14ac:dyDescent="0.2">
      <c r="B13" s="376">
        <v>4.2</v>
      </c>
      <c r="C13" s="187" t="s">
        <v>290</v>
      </c>
      <c r="D13" s="353"/>
    </row>
    <row r="14" spans="2:4" ht="14.25" customHeight="1" x14ac:dyDescent="0.2">
      <c r="B14" s="376"/>
      <c r="C14" s="187" t="s">
        <v>286</v>
      </c>
      <c r="D14" s="353"/>
    </row>
    <row r="15" spans="2:4" ht="14.25" customHeight="1" x14ac:dyDescent="0.2">
      <c r="B15" s="376"/>
      <c r="C15" s="187" t="s">
        <v>298</v>
      </c>
      <c r="D15" s="353"/>
    </row>
    <row r="16" spans="2:4" ht="14.25" customHeight="1" x14ac:dyDescent="0.2">
      <c r="B16" s="376" t="s">
        <v>410</v>
      </c>
      <c r="C16" s="187" t="s">
        <v>193</v>
      </c>
      <c r="D16" s="353"/>
    </row>
    <row r="17" spans="2:4" ht="15" thickBot="1" x14ac:dyDescent="0.25">
      <c r="B17" s="367"/>
      <c r="C17" s="344"/>
      <c r="D17" s="354"/>
    </row>
    <row r="18" spans="2:4" ht="14.25" customHeight="1" x14ac:dyDescent="0.2">
      <c r="B18" s="383">
        <v>5</v>
      </c>
      <c r="C18" s="347" t="s">
        <v>299</v>
      </c>
      <c r="D18" s="348" t="s">
        <v>726</v>
      </c>
    </row>
    <row r="19" spans="2:4" ht="14.25" customHeight="1" x14ac:dyDescent="0.2">
      <c r="B19" s="366">
        <v>6</v>
      </c>
      <c r="C19" s="834" t="s">
        <v>754</v>
      </c>
      <c r="D19" s="353"/>
    </row>
    <row r="20" spans="2:4" ht="14.25" customHeight="1" x14ac:dyDescent="0.2">
      <c r="B20" s="391" t="s">
        <v>193</v>
      </c>
      <c r="C20" s="211"/>
      <c r="D20" s="355"/>
    </row>
    <row r="21" spans="2:4" ht="14.25" customHeight="1" thickBot="1" x14ac:dyDescent="0.25">
      <c r="B21" s="391">
        <v>7</v>
      </c>
      <c r="C21" s="211" t="s">
        <v>728</v>
      </c>
      <c r="D21" s="355"/>
    </row>
    <row r="22" spans="2:4" ht="14.25" customHeight="1" x14ac:dyDescent="0.2">
      <c r="B22" s="392">
        <v>8</v>
      </c>
      <c r="C22" s="188" t="s">
        <v>303</v>
      </c>
      <c r="D22" s="394"/>
    </row>
    <row r="23" spans="2:4" ht="14.25" customHeight="1" x14ac:dyDescent="0.2">
      <c r="B23" s="366">
        <v>8.1</v>
      </c>
      <c r="C23" s="187" t="s">
        <v>305</v>
      </c>
      <c r="D23" s="343"/>
    </row>
    <row r="24" spans="2:4" ht="14.25" customHeight="1" x14ac:dyDescent="0.2">
      <c r="B24" s="366">
        <v>8.1999999999999993</v>
      </c>
      <c r="C24" s="187" t="s">
        <v>304</v>
      </c>
      <c r="D24" s="343"/>
    </row>
    <row r="25" spans="2:4" ht="14.25" customHeight="1" x14ac:dyDescent="0.2">
      <c r="B25" s="377" t="s">
        <v>359</v>
      </c>
      <c r="C25" s="187" t="s">
        <v>319</v>
      </c>
      <c r="D25" s="343"/>
    </row>
    <row r="26" spans="2:4" ht="14.25" customHeight="1" thickBot="1" x14ac:dyDescent="0.25">
      <c r="B26" s="382" t="s">
        <v>360</v>
      </c>
      <c r="C26" s="211" t="s">
        <v>320</v>
      </c>
      <c r="D26" s="346"/>
    </row>
    <row r="27" spans="2:4" ht="29.45" customHeight="1" thickBot="1" x14ac:dyDescent="0.25">
      <c r="B27" s="389">
        <v>9</v>
      </c>
      <c r="C27" s="385" t="s">
        <v>306</v>
      </c>
      <c r="D27" s="386"/>
    </row>
    <row r="28" spans="2:4" ht="14.25" customHeight="1" x14ac:dyDescent="0.2">
      <c r="B28" s="392">
        <v>10</v>
      </c>
      <c r="C28" s="188" t="s">
        <v>755</v>
      </c>
      <c r="D28" s="349"/>
    </row>
    <row r="29" spans="2:4" ht="14.45" customHeight="1" x14ac:dyDescent="0.2">
      <c r="B29" s="366" t="s">
        <v>412</v>
      </c>
      <c r="C29" s="187" t="s">
        <v>307</v>
      </c>
      <c r="D29" s="353"/>
    </row>
    <row r="30" spans="2:4" x14ac:dyDescent="0.2">
      <c r="B30" s="376"/>
      <c r="C30" s="187" t="s">
        <v>193</v>
      </c>
      <c r="D30" s="353"/>
    </row>
    <row r="31" spans="2:4" ht="15" thickBot="1" x14ac:dyDescent="0.25">
      <c r="B31" s="367"/>
      <c r="C31" s="344" t="s">
        <v>193</v>
      </c>
      <c r="D31" s="354"/>
    </row>
    <row r="32" spans="2:4" x14ac:dyDescent="0.2">
      <c r="B32" s="1" t="s">
        <v>730</v>
      </c>
    </row>
  </sheetData>
  <mergeCells count="1">
    <mergeCell ref="B2:D2"/>
  </mergeCells>
  <printOptions horizontalCentered="1"/>
  <pageMargins left="0.70866141732283505" right="0.70866141732283505" top="0.74803149606299202" bottom="0.74803149606299202" header="0.31496062992126" footer="0.31496062992126"/>
  <pageSetup paperSize="9" orientation="landscape" r:id="rId1"/>
  <headerFooter>
    <oddHeader>&amp;L&amp;"Tahoma,Bold"Банка/Штедилница______________________&amp;R&amp;"Tahoma,Bold"Образец ОП3</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H26"/>
  <sheetViews>
    <sheetView topLeftCell="A19" zoomScale="90" zoomScaleNormal="90" zoomScalePageLayoutView="80" workbookViewId="0">
      <selection activeCell="L24" sqref="L24"/>
    </sheetView>
  </sheetViews>
  <sheetFormatPr defaultColWidth="9.140625" defaultRowHeight="14.25" x14ac:dyDescent="0.2"/>
  <cols>
    <col min="1" max="1" width="7" style="1" customWidth="1"/>
    <col min="2" max="2" width="8.7109375" style="1" customWidth="1"/>
    <col min="3" max="3" width="46.140625" style="1" customWidth="1"/>
    <col min="4" max="4" width="21.42578125" style="1" customWidth="1"/>
    <col min="5" max="5" width="20.140625" style="1" customWidth="1"/>
    <col min="6" max="6" width="20.5703125" style="1" customWidth="1"/>
    <col min="7" max="8" width="19.5703125" style="1" customWidth="1"/>
    <col min="9" max="9" width="14" style="1" customWidth="1"/>
    <col min="10" max="10" width="54.5703125" style="1" customWidth="1"/>
    <col min="11" max="11" width="25" style="1" customWidth="1"/>
    <col min="12" max="16384" width="9.140625" style="1"/>
  </cols>
  <sheetData>
    <row r="1" spans="2:8" x14ac:dyDescent="0.2">
      <c r="B1" s="1323" t="s">
        <v>705</v>
      </c>
      <c r="C1" s="1323"/>
      <c r="D1" s="1323"/>
      <c r="E1" s="1323"/>
      <c r="F1" s="1323"/>
      <c r="G1" s="1323"/>
      <c r="H1" s="1323"/>
    </row>
    <row r="3" spans="2:8" ht="15" thickBot="1" x14ac:dyDescent="0.25">
      <c r="B3" s="1324" t="s">
        <v>431</v>
      </c>
      <c r="C3" s="1324"/>
      <c r="D3" s="1324"/>
      <c r="E3" s="1324"/>
      <c r="F3" s="1324"/>
      <c r="G3" s="1324"/>
      <c r="H3" s="1324"/>
    </row>
    <row r="4" spans="2:8" ht="72.75" customHeight="1" thickBot="1" x14ac:dyDescent="0.25">
      <c r="B4" s="398" t="s">
        <v>0</v>
      </c>
      <c r="C4" s="399" t="s">
        <v>416</v>
      </c>
      <c r="D4" s="399" t="s">
        <v>286</v>
      </c>
      <c r="E4" s="399" t="s">
        <v>287</v>
      </c>
      <c r="F4" s="399" t="s">
        <v>288</v>
      </c>
      <c r="G4" s="399" t="s">
        <v>321</v>
      </c>
      <c r="H4" s="400" t="s">
        <v>699</v>
      </c>
    </row>
    <row r="5" spans="2:8" ht="15" thickBot="1" x14ac:dyDescent="0.25">
      <c r="B5" s="401" t="s">
        <v>250</v>
      </c>
      <c r="C5" s="402">
        <v>2</v>
      </c>
      <c r="D5" s="402">
        <v>3</v>
      </c>
      <c r="E5" s="402">
        <v>4</v>
      </c>
      <c r="F5" s="402">
        <v>5</v>
      </c>
      <c r="G5" s="402">
        <v>6</v>
      </c>
      <c r="H5" s="403">
        <v>7</v>
      </c>
    </row>
    <row r="6" spans="2:8" ht="15.75" customHeight="1" x14ac:dyDescent="0.2">
      <c r="B6" s="409" t="s">
        <v>5</v>
      </c>
      <c r="C6" s="1325" t="s">
        <v>413</v>
      </c>
      <c r="D6" s="1326"/>
      <c r="E6" s="1326"/>
      <c r="F6" s="1326"/>
      <c r="G6" s="1326"/>
      <c r="H6" s="1327"/>
    </row>
    <row r="7" spans="2:8" x14ac:dyDescent="0.2">
      <c r="B7" s="396" t="s">
        <v>267</v>
      </c>
      <c r="C7" s="395"/>
      <c r="D7" s="395"/>
      <c r="E7" s="161"/>
      <c r="F7" s="161"/>
      <c r="G7" s="161"/>
      <c r="H7" s="163"/>
    </row>
    <row r="8" spans="2:8" x14ac:dyDescent="0.2">
      <c r="B8" s="396" t="s">
        <v>193</v>
      </c>
      <c r="C8" s="162"/>
      <c r="D8" s="162"/>
      <c r="E8" s="161"/>
      <c r="F8" s="161"/>
      <c r="G8" s="161"/>
      <c r="H8" s="163"/>
    </row>
    <row r="9" spans="2:8" x14ac:dyDescent="0.2">
      <c r="B9" s="396" t="s">
        <v>193</v>
      </c>
      <c r="C9" s="162"/>
      <c r="D9" s="162"/>
      <c r="E9" s="161"/>
      <c r="F9" s="161"/>
      <c r="G9" s="161"/>
      <c r="H9" s="163"/>
    </row>
    <row r="10" spans="2:8" x14ac:dyDescent="0.2">
      <c r="B10" s="396" t="s">
        <v>193</v>
      </c>
      <c r="C10" s="424"/>
      <c r="D10" s="424"/>
      <c r="E10" s="425"/>
      <c r="F10" s="425"/>
      <c r="G10" s="425"/>
      <c r="H10" s="426"/>
    </row>
    <row r="11" spans="2:8" ht="15" thickBot="1" x14ac:dyDescent="0.25">
      <c r="B11" s="397" t="s">
        <v>250</v>
      </c>
      <c r="C11" s="164" t="s">
        <v>413</v>
      </c>
      <c r="D11" s="407"/>
      <c r="E11" s="408"/>
      <c r="F11" s="408"/>
      <c r="G11" s="165"/>
      <c r="H11" s="166"/>
    </row>
    <row r="12" spans="2:8" ht="15.75" customHeight="1" x14ac:dyDescent="0.2">
      <c r="B12" s="409" t="s">
        <v>9</v>
      </c>
      <c r="C12" s="1325" t="s">
        <v>414</v>
      </c>
      <c r="D12" s="1326"/>
      <c r="E12" s="1326"/>
      <c r="F12" s="1326"/>
      <c r="G12" s="1326"/>
      <c r="H12" s="1327"/>
    </row>
    <row r="13" spans="2:8" ht="15.75" customHeight="1" x14ac:dyDescent="0.2">
      <c r="B13" s="396" t="s">
        <v>415</v>
      </c>
      <c r="C13" s="395"/>
      <c r="D13" s="404"/>
      <c r="E13" s="405"/>
      <c r="F13" s="405"/>
      <c r="G13" s="161"/>
      <c r="H13" s="163"/>
    </row>
    <row r="14" spans="2:8" ht="15.75" customHeight="1" x14ac:dyDescent="0.2">
      <c r="B14" s="396" t="s">
        <v>193</v>
      </c>
      <c r="C14" s="162"/>
      <c r="D14" s="406"/>
      <c r="E14" s="405"/>
      <c r="F14" s="405"/>
      <c r="G14" s="161"/>
      <c r="H14" s="163"/>
    </row>
    <row r="15" spans="2:8" ht="15.75" customHeight="1" x14ac:dyDescent="0.2">
      <c r="B15" s="396" t="s">
        <v>193</v>
      </c>
      <c r="C15" s="162"/>
      <c r="D15" s="406"/>
      <c r="E15" s="405"/>
      <c r="F15" s="405"/>
      <c r="G15" s="161"/>
      <c r="H15" s="163"/>
    </row>
    <row r="16" spans="2:8" ht="15.75" customHeight="1" x14ac:dyDescent="0.2">
      <c r="B16" s="396" t="s">
        <v>193</v>
      </c>
      <c r="C16" s="424"/>
      <c r="D16" s="427"/>
      <c r="E16" s="428"/>
      <c r="F16" s="428"/>
      <c r="G16" s="425"/>
      <c r="H16" s="426"/>
    </row>
    <row r="17" spans="2:8" ht="15" customHeight="1" thickBot="1" x14ac:dyDescent="0.25">
      <c r="B17" s="397" t="s">
        <v>247</v>
      </c>
      <c r="C17" s="164" t="s">
        <v>414</v>
      </c>
      <c r="D17" s="407"/>
      <c r="E17" s="408"/>
      <c r="F17" s="408"/>
      <c r="G17" s="165"/>
      <c r="H17" s="166"/>
    </row>
    <row r="18" spans="2:8" ht="30" customHeight="1" x14ac:dyDescent="0.2">
      <c r="B18" s="409" t="s">
        <v>248</v>
      </c>
      <c r="C18" s="412" t="s">
        <v>418</v>
      </c>
      <c r="D18" s="413"/>
      <c r="E18" s="413"/>
      <c r="F18" s="413"/>
      <c r="G18" s="410">
        <f>G11+G17</f>
        <v>0</v>
      </c>
      <c r="H18" s="411">
        <f>H11+H17</f>
        <v>0</v>
      </c>
    </row>
    <row r="19" spans="2:8" x14ac:dyDescent="0.2">
      <c r="B19" s="1" t="s">
        <v>731</v>
      </c>
    </row>
    <row r="21" spans="2:8" ht="15" thickBot="1" x14ac:dyDescent="0.25">
      <c r="B21" s="1324" t="s">
        <v>432</v>
      </c>
      <c r="C21" s="1324"/>
      <c r="D21" s="1324"/>
      <c r="E21" s="1324"/>
      <c r="F21" s="1324"/>
      <c r="G21" s="5"/>
      <c r="H21" s="5"/>
    </row>
    <row r="22" spans="2:8" ht="83.45" customHeight="1" thickBot="1" x14ac:dyDescent="0.25">
      <c r="B22" s="398" t="s">
        <v>0</v>
      </c>
      <c r="C22" s="399" t="s">
        <v>289</v>
      </c>
      <c r="D22" s="399" t="s">
        <v>417</v>
      </c>
      <c r="E22" s="399" t="s">
        <v>321</v>
      </c>
      <c r="F22" s="400" t="s">
        <v>419</v>
      </c>
      <c r="G22" s="167"/>
      <c r="H22" s="167"/>
    </row>
    <row r="23" spans="2:8" s="125" customFormat="1" ht="15" thickBot="1" x14ac:dyDescent="0.25">
      <c r="B23" s="414" t="s">
        <v>250</v>
      </c>
      <c r="C23" s="415">
        <v>2</v>
      </c>
      <c r="D23" s="415">
        <v>3</v>
      </c>
      <c r="E23" s="415">
        <v>4</v>
      </c>
      <c r="F23" s="416">
        <v>5</v>
      </c>
      <c r="G23" s="182"/>
      <c r="H23" s="182"/>
    </row>
    <row r="24" spans="2:8" ht="15.75" customHeight="1" x14ac:dyDescent="0.2">
      <c r="B24" s="421" t="s">
        <v>250</v>
      </c>
      <c r="C24" s="422" t="s">
        <v>413</v>
      </c>
      <c r="D24" s="410"/>
      <c r="E24" s="410"/>
      <c r="F24" s="411"/>
      <c r="G24" s="159"/>
      <c r="H24" s="159"/>
    </row>
    <row r="25" spans="2:8" ht="15.75" customHeight="1" thickBot="1" x14ac:dyDescent="0.25">
      <c r="B25" s="397" t="s">
        <v>247</v>
      </c>
      <c r="C25" s="165" t="s">
        <v>414</v>
      </c>
      <c r="D25" s="419"/>
      <c r="E25" s="419"/>
      <c r="F25" s="420"/>
      <c r="G25" s="1322"/>
      <c r="H25" s="1322"/>
    </row>
    <row r="26" spans="2:8" ht="31.9" customHeight="1" thickBot="1" x14ac:dyDescent="0.25">
      <c r="B26" s="423" t="s">
        <v>248</v>
      </c>
      <c r="C26" s="417" t="s">
        <v>420</v>
      </c>
      <c r="D26" s="417">
        <f>SUM(D24:D25)</f>
        <v>0</v>
      </c>
      <c r="E26" s="417">
        <f>SUM(E24:E25)</f>
        <v>0</v>
      </c>
      <c r="F26" s="418">
        <f>SUM(F24:F25)</f>
        <v>0</v>
      </c>
      <c r="G26" s="160"/>
      <c r="H26" s="160"/>
    </row>
  </sheetData>
  <mergeCells count="6">
    <mergeCell ref="B1:H1"/>
    <mergeCell ref="B3:H3"/>
    <mergeCell ref="B21:F21"/>
    <mergeCell ref="G25:H25"/>
    <mergeCell ref="C6:H6"/>
    <mergeCell ref="C12:H12"/>
  </mergeCells>
  <printOptions horizontalCentered="1"/>
  <pageMargins left="0.70866141732283505" right="0.70866141732283505" top="0.74803149606299202" bottom="0.74803149606299202" header="0.31496062992126" footer="0.31496062992126"/>
  <pageSetup paperSize="9" scale="80" orientation="landscape" r:id="rId1"/>
  <headerFooter>
    <oddHeader>&amp;L&amp;"Tahoma,Bold"Банка/Штедилница______________________&amp;R&amp;"Tahoma,Bold"Образец АС</oddHeader>
  </headerFooter>
  <ignoredErrors>
    <ignoredError sqref="B18 B13 B7 B5 B23:B25" numberStoredAsText="1"/>
    <ignoredError sqref="D26:F26" formulaRange="1"/>
    <ignoredError sqref="B26" numberStoredAsText="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B1:I43"/>
  <sheetViews>
    <sheetView tabSelected="1" zoomScaleNormal="100" zoomScalePageLayoutView="90" workbookViewId="0">
      <selection activeCell="B1" sqref="B1"/>
    </sheetView>
  </sheetViews>
  <sheetFormatPr defaultColWidth="9" defaultRowHeight="14.25" x14ac:dyDescent="0.2"/>
  <cols>
    <col min="1" max="1" width="2.140625" style="1" customWidth="1"/>
    <col min="2" max="2" width="7.42578125" style="1" customWidth="1"/>
    <col min="3" max="3" width="66.7109375" style="1" customWidth="1"/>
    <col min="4" max="4" width="19.85546875" style="1" customWidth="1"/>
    <col min="5" max="5" width="32.7109375" style="1" customWidth="1"/>
    <col min="6" max="6" width="9" style="1"/>
    <col min="7" max="7" width="12.28515625" style="1" bestFit="1" customWidth="1"/>
    <col min="8" max="16384" width="9" style="1"/>
  </cols>
  <sheetData>
    <row r="1" spans="2:5" x14ac:dyDescent="0.2">
      <c r="B1" s="122" t="s">
        <v>1020</v>
      </c>
    </row>
    <row r="2" spans="2:5" x14ac:dyDescent="0.2">
      <c r="B2" s="122"/>
    </row>
    <row r="3" spans="2:5" x14ac:dyDescent="0.2">
      <c r="B3" s="1322" t="s">
        <v>1021</v>
      </c>
      <c r="C3" s="1322"/>
      <c r="D3" s="1322"/>
      <c r="E3" s="1322"/>
    </row>
    <row r="4" spans="2:5" ht="15" thickBot="1" x14ac:dyDescent="0.25"/>
    <row r="5" spans="2:5" ht="29.25" customHeight="1" x14ac:dyDescent="0.2">
      <c r="B5" s="1328" t="s">
        <v>0</v>
      </c>
      <c r="C5" s="1328" t="s">
        <v>325</v>
      </c>
      <c r="D5" s="1328" t="s">
        <v>723</v>
      </c>
      <c r="E5" s="1328" t="s">
        <v>327</v>
      </c>
    </row>
    <row r="6" spans="2:5" ht="15" customHeight="1" thickBot="1" x14ac:dyDescent="0.25">
      <c r="B6" s="1329"/>
      <c r="C6" s="1329"/>
      <c r="D6" s="1329"/>
      <c r="E6" s="1329"/>
    </row>
    <row r="7" spans="2:5" ht="15" customHeight="1" thickBot="1" x14ac:dyDescent="0.25">
      <c r="B7" s="185">
        <v>1</v>
      </c>
      <c r="C7" s="186">
        <v>2</v>
      </c>
      <c r="D7" s="186">
        <v>3</v>
      </c>
      <c r="E7" s="186">
        <v>4</v>
      </c>
    </row>
    <row r="8" spans="2:5" x14ac:dyDescent="0.2">
      <c r="B8" s="197">
        <v>1</v>
      </c>
      <c r="C8" s="198" t="s">
        <v>326</v>
      </c>
      <c r="D8" s="196"/>
      <c r="E8" s="196"/>
    </row>
    <row r="9" spans="2:5" x14ac:dyDescent="0.2">
      <c r="B9" s="194">
        <v>1.1000000000000001</v>
      </c>
      <c r="C9" s="195" t="s">
        <v>35</v>
      </c>
      <c r="D9" s="1006">
        <v>18204999</v>
      </c>
      <c r="E9" s="195"/>
    </row>
    <row r="10" spans="2:5" x14ac:dyDescent="0.2">
      <c r="B10" s="194">
        <v>1.2</v>
      </c>
      <c r="C10" s="195" t="s">
        <v>102</v>
      </c>
      <c r="D10" s="1006">
        <v>1531994</v>
      </c>
      <c r="E10" s="195"/>
    </row>
    <row r="11" spans="2:5" x14ac:dyDescent="0.2">
      <c r="B11" s="168">
        <v>1.3</v>
      </c>
      <c r="C11" s="171" t="s">
        <v>329</v>
      </c>
      <c r="D11" s="1007">
        <v>19736993</v>
      </c>
      <c r="E11" s="171"/>
    </row>
    <row r="12" spans="2:5" x14ac:dyDescent="0.2">
      <c r="B12" s="168">
        <v>1.4</v>
      </c>
      <c r="C12" s="171" t="s">
        <v>147</v>
      </c>
      <c r="D12" s="1007">
        <v>2152325</v>
      </c>
      <c r="E12" s="171"/>
    </row>
    <row r="13" spans="2:5" ht="15" thickBot="1" x14ac:dyDescent="0.25">
      <c r="B13" s="199">
        <v>1.5</v>
      </c>
      <c r="C13" s="200" t="s">
        <v>31</v>
      </c>
      <c r="D13" s="995">
        <v>21889318</v>
      </c>
      <c r="E13" s="173"/>
    </row>
    <row r="14" spans="2:5" x14ac:dyDescent="0.2">
      <c r="B14" s="197">
        <v>2</v>
      </c>
      <c r="C14" s="198" t="s">
        <v>423</v>
      </c>
      <c r="D14" s="196"/>
      <c r="E14" s="196"/>
    </row>
    <row r="15" spans="2:5" ht="13.15" customHeight="1" x14ac:dyDescent="0.2">
      <c r="B15" s="168">
        <v>2.1</v>
      </c>
      <c r="C15" s="171" t="s">
        <v>333</v>
      </c>
      <c r="D15" s="1002">
        <v>8034313.8200000003</v>
      </c>
      <c r="E15" s="171"/>
    </row>
    <row r="16" spans="2:5" x14ac:dyDescent="0.2">
      <c r="B16" s="168">
        <v>2.2000000000000002</v>
      </c>
      <c r="C16" s="171" t="s">
        <v>334</v>
      </c>
      <c r="D16" s="1002">
        <v>101947.35306091201</v>
      </c>
      <c r="E16" s="171"/>
    </row>
    <row r="17" spans="2:9" x14ac:dyDescent="0.2">
      <c r="B17" s="168">
        <v>2.2999999999999998</v>
      </c>
      <c r="C17" s="171" t="s">
        <v>335</v>
      </c>
      <c r="D17" s="1002">
        <v>866542.54999999993</v>
      </c>
      <c r="E17" s="171"/>
    </row>
    <row r="18" spans="2:9" x14ac:dyDescent="0.2">
      <c r="B18" s="168">
        <v>2.4</v>
      </c>
      <c r="C18" s="171" t="s">
        <v>336</v>
      </c>
      <c r="D18" s="1002">
        <v>0</v>
      </c>
      <c r="E18" s="171"/>
    </row>
    <row r="19" spans="2:9" ht="13.15" customHeight="1" x14ac:dyDescent="0.2">
      <c r="B19" s="168">
        <v>2.5</v>
      </c>
      <c r="C19" s="171" t="s">
        <v>337</v>
      </c>
      <c r="D19" s="1002">
        <v>0</v>
      </c>
      <c r="E19" s="171"/>
    </row>
    <row r="20" spans="2:9" x14ac:dyDescent="0.2">
      <c r="B20" s="168">
        <v>2.6</v>
      </c>
      <c r="C20" s="171" t="s">
        <v>658</v>
      </c>
      <c r="D20" s="1002">
        <v>0</v>
      </c>
      <c r="E20" s="171"/>
    </row>
    <row r="21" spans="2:9" x14ac:dyDescent="0.2">
      <c r="B21" s="168">
        <v>2.7</v>
      </c>
      <c r="C21" s="171" t="s">
        <v>338</v>
      </c>
      <c r="D21" s="1002">
        <v>297.93439999999998</v>
      </c>
      <c r="E21" s="171"/>
    </row>
    <row r="22" spans="2:9" ht="15" thickBot="1" x14ac:dyDescent="0.25">
      <c r="B22" s="690">
        <v>2.8</v>
      </c>
      <c r="C22" s="691" t="s">
        <v>330</v>
      </c>
      <c r="D22" s="1003">
        <f>D15+D16+D17+D18+D19+D20+D21</f>
        <v>9003101.6574609131</v>
      </c>
      <c r="E22" s="173"/>
    </row>
    <row r="23" spans="2:9" ht="15" thickBot="1" x14ac:dyDescent="0.25">
      <c r="B23" s="201">
        <v>3</v>
      </c>
      <c r="C23" s="202" t="s">
        <v>332</v>
      </c>
      <c r="D23" s="1004">
        <v>112538770.71826141</v>
      </c>
      <c r="E23" s="203"/>
    </row>
    <row r="24" spans="2:9" ht="15" thickBot="1" x14ac:dyDescent="0.25">
      <c r="B24" s="204">
        <v>4</v>
      </c>
      <c r="C24" s="205" t="s">
        <v>777</v>
      </c>
      <c r="D24" s="1005">
        <v>0.19450468367740995</v>
      </c>
      <c r="E24" s="206"/>
    </row>
    <row r="25" spans="2:9" x14ac:dyDescent="0.2">
      <c r="B25" s="197">
        <v>5</v>
      </c>
      <c r="C25" s="198" t="s">
        <v>424</v>
      </c>
      <c r="D25" s="207"/>
      <c r="E25" s="196"/>
      <c r="G25" s="175"/>
      <c r="I25" s="175"/>
    </row>
    <row r="26" spans="2:9" ht="25.5" x14ac:dyDescent="0.2">
      <c r="B26" s="168">
        <v>5.0999999999999996</v>
      </c>
      <c r="C26" s="184" t="s">
        <v>331</v>
      </c>
      <c r="D26" s="184"/>
      <c r="E26" s="997" t="s">
        <v>1014</v>
      </c>
      <c r="G26" s="175"/>
      <c r="I26" s="175"/>
    </row>
    <row r="27" spans="2:9" ht="25.5" x14ac:dyDescent="0.2">
      <c r="B27" s="168">
        <v>5.2</v>
      </c>
      <c r="C27" s="171" t="s">
        <v>329</v>
      </c>
      <c r="D27" s="171"/>
      <c r="E27" s="998" t="s">
        <v>1014</v>
      </c>
      <c r="G27" s="175"/>
      <c r="I27" s="175"/>
    </row>
    <row r="28" spans="2:9" ht="26.25" thickBot="1" x14ac:dyDescent="0.25">
      <c r="B28" s="208">
        <v>5.3</v>
      </c>
      <c r="C28" s="209" t="s">
        <v>776</v>
      </c>
      <c r="D28" s="209"/>
      <c r="E28" s="999" t="s">
        <v>1014</v>
      </c>
      <c r="G28" s="175"/>
      <c r="I28" s="175"/>
    </row>
    <row r="29" spans="2:9" ht="15" thickBot="1" x14ac:dyDescent="0.25">
      <c r="B29" s="201">
        <v>6</v>
      </c>
      <c r="C29" s="835" t="s">
        <v>758</v>
      </c>
      <c r="D29" s="1026">
        <v>1.7500000000000002E-2</v>
      </c>
      <c r="E29" s="1000"/>
    </row>
    <row r="30" spans="2:9" ht="15" thickBot="1" x14ac:dyDescent="0.25">
      <c r="B30" s="201">
        <v>7</v>
      </c>
      <c r="C30" s="835" t="s">
        <v>736</v>
      </c>
      <c r="D30" s="1026">
        <v>3.4799999999999998E-2</v>
      </c>
      <c r="E30" s="1000"/>
    </row>
    <row r="31" spans="2:9" ht="15" thickBot="1" x14ac:dyDescent="0.25">
      <c r="B31" s="201">
        <v>8</v>
      </c>
      <c r="C31" s="835" t="s">
        <v>737</v>
      </c>
      <c r="D31" s="1026">
        <v>0.24399999999999999</v>
      </c>
      <c r="E31" s="1000"/>
    </row>
    <row r="32" spans="2:9" ht="26.25" thickBot="1" x14ac:dyDescent="0.25">
      <c r="B32" s="201">
        <v>9</v>
      </c>
      <c r="C32" s="836" t="s">
        <v>738</v>
      </c>
      <c r="D32" s="203"/>
      <c r="E32" s="1001" t="s">
        <v>1014</v>
      </c>
      <c r="G32" s="175"/>
      <c r="I32" s="175"/>
    </row>
    <row r="33" spans="2:7" s="122" customFormat="1" ht="25.5" x14ac:dyDescent="0.2">
      <c r="B33" s="210">
        <v>10</v>
      </c>
      <c r="C33" s="829" t="s">
        <v>759</v>
      </c>
      <c r="D33" s="993">
        <v>0.1148</v>
      </c>
      <c r="E33" s="994" t="s">
        <v>1011</v>
      </c>
      <c r="G33" s="1"/>
    </row>
    <row r="34" spans="2:7" ht="39" thickBot="1" x14ac:dyDescent="0.25">
      <c r="B34" s="276">
        <v>10.1</v>
      </c>
      <c r="C34" s="837" t="s">
        <v>660</v>
      </c>
      <c r="D34" s="995">
        <v>153030595.66666666</v>
      </c>
      <c r="E34" s="996" t="s">
        <v>1012</v>
      </c>
    </row>
    <row r="35" spans="2:7" ht="15" thickBot="1" x14ac:dyDescent="0.25">
      <c r="B35" s="278">
        <v>11</v>
      </c>
      <c r="C35" s="281" t="s">
        <v>361</v>
      </c>
      <c r="D35" s="207"/>
      <c r="E35" s="206"/>
    </row>
    <row r="36" spans="2:7" x14ac:dyDescent="0.2">
      <c r="B36" s="279">
        <v>11.1</v>
      </c>
      <c r="C36" s="282" t="s">
        <v>328</v>
      </c>
      <c r="D36" s="1027">
        <v>276.10000000000002</v>
      </c>
      <c r="E36" s="168"/>
    </row>
    <row r="37" spans="2:7" x14ac:dyDescent="0.2">
      <c r="B37" s="279">
        <v>11.2</v>
      </c>
      <c r="C37" s="282" t="s">
        <v>468</v>
      </c>
      <c r="D37" s="1027">
        <v>293.17750000000001</v>
      </c>
      <c r="E37" s="168"/>
    </row>
    <row r="38" spans="2:7" x14ac:dyDescent="0.2">
      <c r="B38" s="279">
        <v>11.3</v>
      </c>
      <c r="C38" s="282" t="s">
        <v>469</v>
      </c>
      <c r="D38" s="1028">
        <v>28785486.25</v>
      </c>
      <c r="E38" s="168"/>
    </row>
    <row r="39" spans="2:7" x14ac:dyDescent="0.2">
      <c r="B39" s="279">
        <v>11.4</v>
      </c>
      <c r="C39" s="282" t="s">
        <v>470</v>
      </c>
      <c r="D39" s="1028">
        <v>16610198</v>
      </c>
      <c r="E39" s="168"/>
    </row>
    <row r="40" spans="2:7" x14ac:dyDescent="0.2">
      <c r="B40" s="283">
        <v>11.5</v>
      </c>
      <c r="C40" s="284" t="s">
        <v>471</v>
      </c>
      <c r="D40" s="1029">
        <v>6688173.25</v>
      </c>
      <c r="E40" s="276"/>
    </row>
    <row r="41" spans="2:7" ht="15" thickBot="1" x14ac:dyDescent="0.25">
      <c r="B41" s="280">
        <v>11.6</v>
      </c>
      <c r="C41" s="285" t="s">
        <v>472</v>
      </c>
      <c r="D41" s="1030">
        <v>9922024.75</v>
      </c>
      <c r="E41" s="277"/>
    </row>
    <row r="42" spans="2:7" x14ac:dyDescent="0.2">
      <c r="B42" s="152" t="s">
        <v>1013</v>
      </c>
    </row>
    <row r="43" spans="2:7" x14ac:dyDescent="0.2">
      <c r="B43" s="152"/>
    </row>
  </sheetData>
  <mergeCells count="5">
    <mergeCell ref="B5:B6"/>
    <mergeCell ref="C5:C6"/>
    <mergeCell ref="E5:E6"/>
    <mergeCell ref="D5:D6"/>
    <mergeCell ref="B3:E3"/>
  </mergeCells>
  <printOptions horizontalCentered="1"/>
  <pageMargins left="0.7" right="0.7" top="0.75" bottom="0.75" header="0.3" footer="0.3"/>
  <pageSetup paperSize="9" scale="84" orientation="landscape" r:id="rId1"/>
  <headerFooter>
    <oddHeader>&amp;L&amp;"Tahoma,Bold"Банка/Штедилница______________________&amp;R&amp;"Tahoma,Bold"Образец НП</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C14"/>
  <sheetViews>
    <sheetView zoomScaleNormal="100" workbookViewId="0">
      <selection activeCell="F7" sqref="F7"/>
    </sheetView>
  </sheetViews>
  <sheetFormatPr defaultColWidth="9.140625" defaultRowHeight="14.25" x14ac:dyDescent="0.2"/>
  <cols>
    <col min="1" max="1" width="9.140625" style="1"/>
    <col min="2" max="2" width="47.7109375" style="1" customWidth="1"/>
    <col min="3" max="3" width="94.5703125" style="1" customWidth="1"/>
    <col min="4" max="4" width="9.140625" style="1"/>
    <col min="5" max="5" width="11.42578125" style="1" bestFit="1" customWidth="1"/>
    <col min="6" max="16384" width="9.140625" style="1"/>
  </cols>
  <sheetData>
    <row r="1" spans="1:3" ht="15" customHeight="1" x14ac:dyDescent="0.2">
      <c r="A1" s="1330" t="s">
        <v>1020</v>
      </c>
      <c r="B1" s="1330"/>
      <c r="C1" s="1330"/>
    </row>
    <row r="2" spans="1:3" ht="15" customHeight="1" x14ac:dyDescent="0.2">
      <c r="A2" s="1050"/>
      <c r="B2" s="1050"/>
      <c r="C2" s="1050"/>
    </row>
    <row r="3" spans="1:3" x14ac:dyDescent="0.2">
      <c r="A3" s="1323" t="s">
        <v>1023</v>
      </c>
      <c r="B3" s="1323"/>
      <c r="C3" s="1323"/>
    </row>
    <row r="4" spans="1:3" ht="15" thickBot="1" x14ac:dyDescent="0.25"/>
    <row r="5" spans="1:3" ht="30" customHeight="1" thickBot="1" x14ac:dyDescent="0.25">
      <c r="A5" s="215" t="s">
        <v>0</v>
      </c>
      <c r="B5" s="216" t="s">
        <v>342</v>
      </c>
      <c r="C5" s="217" t="s">
        <v>29</v>
      </c>
    </row>
    <row r="6" spans="1:3" ht="16.899999999999999" customHeight="1" thickBot="1" x14ac:dyDescent="0.25">
      <c r="A6" s="189">
        <v>1</v>
      </c>
      <c r="B6" s="190">
        <v>2</v>
      </c>
      <c r="C6" s="191">
        <v>3</v>
      </c>
    </row>
    <row r="7" spans="1:3" ht="128.25" x14ac:dyDescent="0.2">
      <c r="A7" s="2">
        <v>1</v>
      </c>
      <c r="B7" s="188" t="s">
        <v>339</v>
      </c>
      <c r="C7" s="3" t="s">
        <v>1015</v>
      </c>
    </row>
    <row r="8" spans="1:3" ht="213.75" x14ac:dyDescent="0.2">
      <c r="A8" s="192">
        <v>2</v>
      </c>
      <c r="B8" s="187" t="s">
        <v>340</v>
      </c>
      <c r="C8" s="4" t="s">
        <v>1016</v>
      </c>
    </row>
    <row r="9" spans="1:3" ht="114.75" customHeight="1" x14ac:dyDescent="0.2">
      <c r="A9" s="192">
        <v>3</v>
      </c>
      <c r="B9" s="187" t="s">
        <v>341</v>
      </c>
      <c r="C9" s="4" t="s">
        <v>1017</v>
      </c>
    </row>
    <row r="10" spans="1:3" ht="114" x14ac:dyDescent="0.2">
      <c r="A10" s="192">
        <v>4</v>
      </c>
      <c r="B10" s="187" t="s">
        <v>343</v>
      </c>
      <c r="C10" s="4" t="s">
        <v>1018</v>
      </c>
    </row>
    <row r="11" spans="1:3" ht="271.5" thickBot="1" x14ac:dyDescent="0.25">
      <c r="A11" s="193">
        <v>5</v>
      </c>
      <c r="B11" s="838" t="s">
        <v>760</v>
      </c>
      <c r="C11" s="1031" t="s">
        <v>1019</v>
      </c>
    </row>
    <row r="13" spans="1:3" x14ac:dyDescent="0.2">
      <c r="C13" s="175"/>
    </row>
    <row r="14" spans="1:3" x14ac:dyDescent="0.2">
      <c r="C14" s="175"/>
    </row>
  </sheetData>
  <mergeCells count="2">
    <mergeCell ref="A1:C1"/>
    <mergeCell ref="A3:C3"/>
  </mergeCells>
  <conditionalFormatting sqref="C8:C10">
    <cfRule type="cellIs" dxfId="3" priority="1" stopIfTrue="1" operator="lessThan">
      <formula>0</formula>
    </cfRule>
  </conditionalFormatting>
  <printOptions horizontalCentered="1"/>
  <pageMargins left="0.7" right="0.7" top="0.75" bottom="0.75" header="0.3" footer="0.3"/>
  <pageSetup paperSize="9" scale="86" orientation="landscape" r:id="rId1"/>
  <headerFooter>
    <oddHeader>&amp;L&amp;"Tahoma,Bold"Банка/Штедилница______________________&amp;R&amp;"Tahoma,Bold"Образец УР1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A4C4B40CBC09743A3B0F345AFA61620" ma:contentTypeVersion="2" ma:contentTypeDescription="Создадете нов документ." ma:contentTypeScope="" ma:versionID="535c643bdd8f7d331fcd814b1a5ee089">
  <xsd:schema xmlns:xsd="http://www.w3.org/2001/XMLSchema" xmlns:xs="http://www.w3.org/2001/XMLSchema" xmlns:p="http://schemas.microsoft.com/office/2006/metadata/properties" xmlns:ns2="1df6e0d4-6c95-4d10-b67c-1a2cf28c2901" targetNamespace="http://schemas.microsoft.com/office/2006/metadata/properties" ma:root="true" ma:fieldsID="71bce6de5d0a43e692367730e65c7bf1" ns2:_="">
    <xsd:import namespace="1df6e0d4-6c95-4d10-b67c-1a2cf28c2901"/>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6e0d4-6c95-4d10-b67c-1a2cf28c2901" elementFormDefault="qualified">
    <xsd:import namespace="http://schemas.microsoft.com/office/2006/documentManagement/types"/>
    <xsd:import namespace="http://schemas.microsoft.com/office/infopath/2007/PartnerControls"/>
    <xsd:element name="SharedWithUsers" ma:index="8" nillable="true" ma:displayName="Споделено со"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Споделено со Детали"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содржина"/>
        <xsd:element ref="dc:title" minOccurs="0" maxOccurs="1" ma:index="4" ma:displayName="Наслов"/>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ECC32A-884F-46B5-938D-ABCFEE086D23}">
  <ds:schemaRefs>
    <ds:schemaRef ds:uri="http://schemas.microsoft.com/sharepoint/v3/contenttype/forms"/>
  </ds:schemaRefs>
</ds:datastoreItem>
</file>

<file path=customXml/itemProps2.xml><?xml version="1.0" encoding="utf-8"?>
<ds:datastoreItem xmlns:ds="http://schemas.openxmlformats.org/officeDocument/2006/customXml" ds:itemID="{8128AC45-A2B0-4F33-BD84-D67884037DA6}">
  <ds:schemaRefs>
    <ds:schemaRef ds:uri="http://schemas.openxmlformats.org/package/2006/metadata/core-properties"/>
    <ds:schemaRef ds:uri="http://www.w3.org/XML/1998/namespace"/>
    <ds:schemaRef ds:uri="http://purl.org/dc/elements/1.1/"/>
    <ds:schemaRef ds:uri="1df6e0d4-6c95-4d10-b67c-1a2cf28c2901"/>
    <ds:schemaRef ds:uri="http://purl.org/dc/terms/"/>
    <ds:schemaRef ds:uri="http://purl.org/dc/dcmitype/"/>
    <ds:schemaRef ds:uri="http://schemas.microsoft.com/office/2006/documentManagement/typ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BE87BE2E-E988-40C0-89DE-F531D44186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f6e0d4-6c95-4d10-b67c-1a2cf28c29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vt:i4>
      </vt:variant>
    </vt:vector>
  </HeadingPairs>
  <TitlesOfParts>
    <vt:vector size="50" baseType="lpstr">
      <vt:lpstr>ОБРАСЦИ И РОКОВИ</vt:lpstr>
      <vt:lpstr>Изјава</vt:lpstr>
      <vt:lpstr>ОЕП</vt:lpstr>
      <vt:lpstr>ОП1</vt:lpstr>
      <vt:lpstr>ОП2</vt:lpstr>
      <vt:lpstr>OП3</vt:lpstr>
      <vt:lpstr>АС</vt:lpstr>
      <vt:lpstr>НП</vt:lpstr>
      <vt:lpstr>УР1</vt:lpstr>
      <vt:lpstr>КО1</vt:lpstr>
      <vt:lpstr>СН</vt:lpstr>
      <vt:lpstr>ССО</vt:lpstr>
      <vt:lpstr>КИ</vt:lpstr>
      <vt:lpstr>АПРО</vt:lpstr>
      <vt:lpstr>ПИКО</vt:lpstr>
      <vt:lpstr>СЗСК</vt:lpstr>
      <vt:lpstr>СПЗСК</vt:lpstr>
      <vt:lpstr>КРК</vt:lpstr>
      <vt:lpstr>КАО</vt:lpstr>
      <vt:lpstr>КРРКИ</vt:lpstr>
      <vt:lpstr>КРДД</vt:lpstr>
      <vt:lpstr>КРЗД</vt:lpstr>
      <vt:lpstr>КРНФ</vt:lpstr>
      <vt:lpstr>КРПР</vt:lpstr>
      <vt:lpstr>КРПС</vt:lpstr>
      <vt:lpstr>КРСППР</vt:lpstr>
      <vt:lpstr>КРИКЗ</vt:lpstr>
      <vt:lpstr>КРСПИ</vt:lpstr>
      <vt:lpstr>РДДСК</vt:lpstr>
      <vt:lpstr>РДДСО</vt:lpstr>
      <vt:lpstr>ПРК</vt:lpstr>
      <vt:lpstr>ПРИК</vt:lpstr>
      <vt:lpstr>ОРК</vt:lpstr>
      <vt:lpstr>ОРИК</vt:lpstr>
      <vt:lpstr>КСК</vt:lpstr>
      <vt:lpstr>ВПВО</vt:lpstr>
      <vt:lpstr>КПЕСГ</vt:lpstr>
      <vt:lpstr>КПТР</vt:lpstr>
      <vt:lpstr>КПФР</vt:lpstr>
      <vt:lpstr>ЛРК</vt:lpstr>
      <vt:lpstr>СПЛКВ</vt:lpstr>
      <vt:lpstr>СПЛО</vt:lpstr>
      <vt:lpstr>РНОСК</vt:lpstr>
      <vt:lpstr>СЗК</vt:lpstr>
      <vt:lpstr>СЗО</vt:lpstr>
      <vt:lpstr>ФИНТЕК</vt:lpstr>
      <vt:lpstr>ВПВО!Print_Area</vt:lpstr>
      <vt:lpstr>ОРИК!Print_Area</vt:lpstr>
      <vt:lpstr>СЗО!Print_Titles</vt:lpstr>
      <vt:lpstr>ССО!Print_Titles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Lidija Sarafimova - Danevska</dc:creator>
  <cp:lastModifiedBy>Dodevski Aleksandar (NLB Banka Skopje)</cp:lastModifiedBy>
  <cp:lastPrinted>2024-10-07T12:27:40Z</cp:lastPrinted>
  <dcterms:created xsi:type="dcterms:W3CDTF">2021-08-20T10:27:26Z</dcterms:created>
  <dcterms:modified xsi:type="dcterms:W3CDTF">2026-05-22T08:13:49Z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0x010100FA4C4B40CBC09743A3B0F345AFA61620</vt:lpwstr>
  </property>
  <property fmtid="{D5CDD505-2E9C-101B-9397-08002B2CF9AE}" pid="3" name="MSIP_Label_d31a64e4-4cbc-45d0-ae07-b47811971f08_Enabled">
    <vt:lpwstr>true</vt:lpwstr>
  </property>
  <property fmtid="{D5CDD505-2E9C-101B-9397-08002B2CF9AE}" pid="4" name="MSIP_Label_d31a64e4-4cbc-45d0-ae07-b47811971f08_SetDate">
    <vt:lpwstr>2026-05-05T07:43:25Z</vt:lpwstr>
  </property>
  <property fmtid="{D5CDD505-2E9C-101B-9397-08002B2CF9AE}" pid="5" name="MSIP_Label_d31a64e4-4cbc-45d0-ae07-b47811971f08_Method">
    <vt:lpwstr>Privileged</vt:lpwstr>
  </property>
  <property fmtid="{D5CDD505-2E9C-101B-9397-08002B2CF9AE}" pid="6" name="MSIP_Label_d31a64e4-4cbc-45d0-ae07-b47811971f08_Name">
    <vt:lpwstr>nlbsk-lbl-public</vt:lpwstr>
  </property>
  <property fmtid="{D5CDD505-2E9C-101B-9397-08002B2CF9AE}" pid="7" name="MSIP_Label_d31a64e4-4cbc-45d0-ae07-b47811971f08_SiteId">
    <vt:lpwstr>368e92b5-dfa0-4bce-9594-4c2e6fd2d1eb</vt:lpwstr>
  </property>
  <property fmtid="{D5CDD505-2E9C-101B-9397-08002B2CF9AE}" pid="8" name="MSIP_Label_d31a64e4-4cbc-45d0-ae07-b47811971f08_ActionId">
    <vt:lpwstr>ebb627b5-15c3-4214-9ef6-e5af94fb11d7</vt:lpwstr>
  </property>
  <property fmtid="{D5CDD505-2E9C-101B-9397-08002B2CF9AE}" pid="9" name="MSIP_Label_d31a64e4-4cbc-45d0-ae07-b47811971f08_ContentBits">
    <vt:lpwstr>0</vt:lpwstr>
  </property>
  <property fmtid="{D5CDD505-2E9C-101B-9397-08002B2CF9AE}" pid="10" name="MSIP_Label_d31a64e4-4cbc-45d0-ae07-b47811971f08_Tag">
    <vt:lpwstr>10, 0, 1, 1</vt:lpwstr>
  </property>
</Properties>
</file>